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ralsha\Desktop\"/>
    </mc:Choice>
  </mc:AlternateContent>
  <xr:revisionPtr revIDLastSave="0" documentId="11_5032EFED6F36D448413B20C13D5A139E13A3487F" xr6:coauthVersionLast="47" xr6:coauthVersionMax="47" xr10:uidLastSave="{00000000-0000-0000-0000-000000000000}"/>
  <bookViews>
    <workbookView xWindow="0" yWindow="0" windowWidth="20085" windowHeight="6045" xr2:uid="{00000000-000D-0000-FFFF-FFFF00000000}"/>
  </bookViews>
  <sheets>
    <sheet name="LADCO_Comments" sheetId="1" r:id="rId1"/>
  </sheets>
  <definedNames>
    <definedName name="_xlnm._FilterDatabase" localSheetId="0" hidden="1">LADCO_Comments!$A$1:$K$26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<sst xmlns="http://schemas.openxmlformats.org/spreadsheetml/2006/main" count="186" uniqueCount="46">
  <si>
    <t>Sector</t>
  </si>
  <si>
    <t>Region</t>
  </si>
  <si>
    <t>State</t>
  </si>
  <si>
    <t>SCC</t>
  </si>
  <si>
    <t>SCC Description</t>
  </si>
  <si>
    <t>Pollutant</t>
  </si>
  <si>
    <t>2023fj/ 2016fj</t>
  </si>
  <si>
    <t>2023fj-2016fj</t>
  </si>
  <si>
    <t>New Growth Source Document</t>
  </si>
  <si>
    <t>Updated growth Factor</t>
  </si>
  <si>
    <t>LADCO Comment</t>
  </si>
  <si>
    <t>airports</t>
  </si>
  <si>
    <t>Lower 48</t>
  </si>
  <si>
    <t>Illinois</t>
  </si>
  <si>
    <t>Mobile Sources;Aircraft;Commercial Aircraft;Total: All Types</t>
  </si>
  <si>
    <t>NOX</t>
  </si>
  <si>
    <t>https://www.statista.com/statistics/197690/us-airline-fuel-consumption-since-2004/</t>
  </si>
  <si>
    <t xml:space="preserve">Use the 7 year growth rate from 2012 to 2019 for the 7 year period 2016 to 2023 </t>
  </si>
  <si>
    <t>Michigan</t>
  </si>
  <si>
    <t>Minnesota</t>
  </si>
  <si>
    <t>Ohio</t>
  </si>
  <si>
    <t>Indiana</t>
  </si>
  <si>
    <t>Wisconsin</t>
  </si>
  <si>
    <t>nonpt</t>
  </si>
  <si>
    <t>Stationary Source Fuel Combustion;Commercial/Institutional;Distillate Oil;IC Engines</t>
  </si>
  <si>
    <t>https://www.eia.gov/dnav/pet/hist/LeafHandler.ashx?n=PET&amp;s=KD0VISNUS1&amp;f=A</t>
  </si>
  <si>
    <t xml:space="preserve">We believe Distilate fuels are on the decline. </t>
  </si>
  <si>
    <t>nonroad</t>
  </si>
  <si>
    <t>Mobile Sources;Pleasure Craft;Gasoline;2-Stroke Pleasure Craft</t>
  </si>
  <si>
    <t xml:space="preserve">https://uscgboating.org/library/accident-statistics/Recreational-Boating-Statistics-2020.pdf  Page 68 </t>
  </si>
  <si>
    <t xml:space="preserve">Growth in total boats has plateaued since 2015. </t>
  </si>
  <si>
    <t>pt_oilgas</t>
  </si>
  <si>
    <t>Internal Combustion Engines;Industrial;Natural Gas;4-cycle Lean Burn</t>
  </si>
  <si>
    <t>https://fred.stlouisfed.org/series/CES1021100001</t>
  </si>
  <si>
    <t>St Louis Fed Employment  likely tracks new exploration. Estimate flat growth</t>
  </si>
  <si>
    <t>Internal Combustion Engines;Industrial;Natural Gas;2-cycle Lean Burn</t>
  </si>
  <si>
    <t>ptnonipm</t>
  </si>
  <si>
    <t>Industrial Processes;Mineral Products;Lime Manufacture;Calcining: Rotary Kiln (See SCC Codes 3-05-016-18,-19,-20,-21)</t>
  </si>
  <si>
    <t>https://pubs.usgs.gov/periodicals/mcs2020/mcs2020-lime.pdf</t>
  </si>
  <si>
    <t>Near flat nationally</t>
  </si>
  <si>
    <t>Industrial Processes;Mineral Products;Glass Manufacture;Pressed and Blown Glass: Melting Furnace</t>
  </si>
  <si>
    <t>https://fred.stlouisfed.org/series/IPG3272N</t>
  </si>
  <si>
    <t>Decreases expected, Follow Past Trend</t>
  </si>
  <si>
    <t>Industrial Processes;Mineral Products;Glass Manufacture;Flat Glass: Melting Furnace</t>
  </si>
  <si>
    <t>Industrial Processes;Mineral Products;Glass Manufacture;Container Glass: Melting Furnace</t>
  </si>
  <si>
    <t>External Combustion;Commercial/Institutional: Boilers;Natural Gas;&gt; 100 Million BTU/hr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</si>
</sst>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2" fontId="0" fillId="3" borderId="5" xfId="0" applyNumberFormat="1" applyFont="1" applyFill="1" applyBorder="1"/>
    <xf numFmtId="164" fontId="0" fillId="3" borderId="5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0" fillId="5" borderId="6" xfId="0" applyFont="1" applyFill="1" applyBorder="1"/>
    <xf numFmtId="0" fontId="0" fillId="6" borderId="6" xfId="0" applyFont="1" applyFill="1" applyBorder="1"/>
    <xf numFmtId="0" fontId="0" fillId="7" borderId="4" xfId="0" applyFont="1" applyFill="1" applyBorder="1"/>
    <xf numFmtId="0" fontId="0" fillId="7" borderId="5" xfId="0" applyFont="1" applyFill="1" applyBorder="1"/>
    <xf numFmtId="0" fontId="0" fillId="7" borderId="6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6" xfId="0" applyFont="1" applyFill="1" applyBorder="1"/>
    <xf numFmtId="0" fontId="2" fillId="8" borderId="5" xfId="1" applyFill="1" applyBorder="1"/>
    <xf numFmtId="0" fontId="3" fillId="7" borderId="5" xfId="0" applyFont="1" applyFill="1" applyBorder="1"/>
    <xf numFmtId="0" fontId="3" fillId="8" borderId="5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scgboating.org/library/accident-statistics/Recreational-Boating-Statistics-2020.pdf%20%20Page%2068" TargetMode="External"/><Relationship Id="rId2" Type="http://schemas.openxmlformats.org/officeDocument/2006/relationships/hyperlink" Target="https://uscgboating.org/library/accident-statistics/Recreational-Boating-Statistics-2020.pdf%20%20Page%2068" TargetMode="External"/><Relationship Id="rId1" Type="http://schemas.openxmlformats.org/officeDocument/2006/relationships/hyperlink" Target="https://uscgboating.org/library/accident-statistics/Recreational-Boating-Statistics-2020.pdf%20%20Page%2068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fred.stlouisfed.org/series/CES1021100001" TargetMode="External"/><Relationship Id="rId4" Type="http://schemas.openxmlformats.org/officeDocument/2006/relationships/hyperlink" Target="https://uscgboating.org/library/accident-statistics/Recreational-Boating-Statistics-2020.pdf%20%20Page%20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120" zoomScaleNormal="120" workbookViewId="0">
      <selection activeCell="E31" sqref="E31"/>
    </sheetView>
  </sheetViews>
  <sheetFormatPr defaultColWidth="8.85546875" defaultRowHeight="15"/>
  <cols>
    <col min="4" max="4" width="13.140625" customWidth="1"/>
    <col min="5" max="5" width="73" customWidth="1"/>
    <col min="8" max="8" width="11.5703125" customWidth="1"/>
    <col min="9" max="9" width="67" customWidth="1"/>
    <col min="11" max="11" width="68.140625" customWidth="1"/>
  </cols>
  <sheetData>
    <row r="1" spans="1:11" ht="4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8" t="s">
        <v>9</v>
      </c>
      <c r="K1" s="4" t="s">
        <v>10</v>
      </c>
    </row>
    <row r="2" spans="1:11">
      <c r="A2" s="11" t="s">
        <v>11</v>
      </c>
      <c r="B2" s="12" t="s">
        <v>12</v>
      </c>
      <c r="C2" s="12" t="s">
        <v>13</v>
      </c>
      <c r="D2" s="18">
        <v>2275020000</v>
      </c>
      <c r="E2" s="12" t="s">
        <v>14</v>
      </c>
      <c r="F2" s="13" t="s">
        <v>15</v>
      </c>
      <c r="G2" s="1">
        <v>1.2838483301574553</v>
      </c>
      <c r="H2" s="2">
        <v>1085.6989999999998</v>
      </c>
      <c r="I2" s="12" t="s">
        <v>16</v>
      </c>
      <c r="J2" s="9">
        <f t="shared" ref="J2:J7" si="0">1+(18.27/15.86-1)</f>
        <v>1.1519546027742749</v>
      </c>
      <c r="K2" s="12" t="s">
        <v>17</v>
      </c>
    </row>
    <row r="3" spans="1:11">
      <c r="A3" s="11" t="s">
        <v>11</v>
      </c>
      <c r="B3" s="12" t="s">
        <v>12</v>
      </c>
      <c r="C3" s="12" t="s">
        <v>18</v>
      </c>
      <c r="D3" s="18">
        <v>2275020000</v>
      </c>
      <c r="E3" s="12" t="s">
        <v>14</v>
      </c>
      <c r="F3" s="13" t="s">
        <v>15</v>
      </c>
      <c r="G3" s="2">
        <v>1.3390281810151983</v>
      </c>
      <c r="H3" s="2">
        <v>441.13339999999999</v>
      </c>
      <c r="I3" s="12" t="s">
        <v>16</v>
      </c>
      <c r="J3" s="9">
        <f t="shared" si="0"/>
        <v>1.1519546027742749</v>
      </c>
      <c r="K3" s="12" t="s">
        <v>17</v>
      </c>
    </row>
    <row r="4" spans="1:11">
      <c r="A4" s="11" t="s">
        <v>11</v>
      </c>
      <c r="B4" s="12" t="s">
        <v>12</v>
      </c>
      <c r="C4" s="12" t="s">
        <v>19</v>
      </c>
      <c r="D4" s="18">
        <v>2275020000</v>
      </c>
      <c r="E4" s="12" t="s">
        <v>14</v>
      </c>
      <c r="F4" s="13" t="s">
        <v>15</v>
      </c>
      <c r="G4" s="2">
        <v>1.2115798801528657</v>
      </c>
      <c r="H4" s="2">
        <v>277.20540000000005</v>
      </c>
      <c r="I4" s="12" t="s">
        <v>16</v>
      </c>
      <c r="J4" s="9">
        <f t="shared" si="0"/>
        <v>1.1519546027742749</v>
      </c>
      <c r="K4" s="12" t="s">
        <v>17</v>
      </c>
    </row>
    <row r="5" spans="1:11">
      <c r="A5" s="11" t="s">
        <v>11</v>
      </c>
      <c r="B5" s="12" t="s">
        <v>12</v>
      </c>
      <c r="C5" s="12" t="s">
        <v>20</v>
      </c>
      <c r="D5" s="18">
        <v>2275020000</v>
      </c>
      <c r="E5" s="12" t="s">
        <v>14</v>
      </c>
      <c r="F5" s="13" t="s">
        <v>15</v>
      </c>
      <c r="G5" s="2">
        <v>1.3723348264085158</v>
      </c>
      <c r="H5" s="2">
        <v>223.02556000000004</v>
      </c>
      <c r="I5" s="12" t="s">
        <v>16</v>
      </c>
      <c r="J5" s="9">
        <f t="shared" si="0"/>
        <v>1.1519546027742749</v>
      </c>
      <c r="K5" s="12" t="s">
        <v>17</v>
      </c>
    </row>
    <row r="6" spans="1:11">
      <c r="A6" s="14" t="s">
        <v>11</v>
      </c>
      <c r="B6" s="15" t="s">
        <v>12</v>
      </c>
      <c r="C6" s="15" t="s">
        <v>21</v>
      </c>
      <c r="D6" s="19">
        <v>2275020000</v>
      </c>
      <c r="E6" s="15" t="s">
        <v>14</v>
      </c>
      <c r="F6" s="16" t="s">
        <v>15</v>
      </c>
      <c r="G6" s="2">
        <v>1.3444483670619367</v>
      </c>
      <c r="H6" s="2">
        <v>220.30765999999969</v>
      </c>
      <c r="I6" s="12" t="s">
        <v>16</v>
      </c>
      <c r="J6" s="9">
        <f t="shared" si="0"/>
        <v>1.1519546027742749</v>
      </c>
      <c r="K6" s="12" t="s">
        <v>17</v>
      </c>
    </row>
    <row r="7" spans="1:11">
      <c r="A7" s="14" t="s">
        <v>11</v>
      </c>
      <c r="B7" s="15" t="s">
        <v>12</v>
      </c>
      <c r="C7" s="15" t="s">
        <v>22</v>
      </c>
      <c r="D7" s="19">
        <v>2275020000</v>
      </c>
      <c r="E7" s="15" t="s">
        <v>14</v>
      </c>
      <c r="F7" s="16" t="s">
        <v>15</v>
      </c>
      <c r="G7" s="2">
        <v>1.4506232504701275</v>
      </c>
      <c r="H7" s="2">
        <v>135.07842000000005</v>
      </c>
      <c r="I7" s="12" t="s">
        <v>16</v>
      </c>
      <c r="J7" s="9">
        <f t="shared" si="0"/>
        <v>1.1519546027742749</v>
      </c>
      <c r="K7" s="12" t="s">
        <v>17</v>
      </c>
    </row>
    <row r="8" spans="1:11">
      <c r="A8" s="11" t="s">
        <v>23</v>
      </c>
      <c r="B8" s="12" t="s">
        <v>12</v>
      </c>
      <c r="C8" s="12" t="s">
        <v>19</v>
      </c>
      <c r="D8" s="18">
        <v>2103004002</v>
      </c>
      <c r="E8" s="12" t="s">
        <v>24</v>
      </c>
      <c r="F8" s="13" t="s">
        <v>15</v>
      </c>
      <c r="G8" s="2">
        <v>1.2500000650716749</v>
      </c>
      <c r="H8" s="2">
        <v>480.23980000000006</v>
      </c>
      <c r="I8" s="12" t="s">
        <v>25</v>
      </c>
      <c r="J8" s="9">
        <v>1</v>
      </c>
      <c r="K8" s="12" t="s">
        <v>26</v>
      </c>
    </row>
    <row r="9" spans="1:11">
      <c r="A9" s="14" t="s">
        <v>23</v>
      </c>
      <c r="B9" s="15" t="s">
        <v>12</v>
      </c>
      <c r="C9" s="15" t="s">
        <v>20</v>
      </c>
      <c r="D9" s="19">
        <v>2103004002</v>
      </c>
      <c r="E9" s="15" t="s">
        <v>24</v>
      </c>
      <c r="F9" s="16" t="s">
        <v>15</v>
      </c>
      <c r="G9" s="2">
        <v>1.2499999788768874</v>
      </c>
      <c r="H9" s="2">
        <v>295.88439999999986</v>
      </c>
      <c r="I9" s="15" t="s">
        <v>25</v>
      </c>
      <c r="J9" s="10">
        <v>1</v>
      </c>
      <c r="K9" s="12" t="s">
        <v>26</v>
      </c>
    </row>
    <row r="10" spans="1:11">
      <c r="A10" s="14" t="s">
        <v>27</v>
      </c>
      <c r="B10" s="15" t="s">
        <v>12</v>
      </c>
      <c r="C10" s="15" t="s">
        <v>18</v>
      </c>
      <c r="D10" s="19">
        <v>2282005022</v>
      </c>
      <c r="E10" s="15" t="s">
        <v>28</v>
      </c>
      <c r="F10" s="16" t="s">
        <v>15</v>
      </c>
      <c r="G10" s="2">
        <v>1.1134161099859317</v>
      </c>
      <c r="H10" s="2">
        <v>190.3407</v>
      </c>
      <c r="I10" s="17" t="s">
        <v>29</v>
      </c>
      <c r="J10" s="10">
        <v>1</v>
      </c>
      <c r="K10" s="15" t="s">
        <v>30</v>
      </c>
    </row>
    <row r="11" spans="1:11">
      <c r="A11" s="11" t="s">
        <v>27</v>
      </c>
      <c r="B11" s="12" t="s">
        <v>12</v>
      </c>
      <c r="C11" s="12" t="s">
        <v>19</v>
      </c>
      <c r="D11" s="18">
        <v>2282005022</v>
      </c>
      <c r="E11" s="12" t="s">
        <v>28</v>
      </c>
      <c r="F11" s="13" t="s">
        <v>15</v>
      </c>
      <c r="G11" s="2">
        <v>1.1028335364960786</v>
      </c>
      <c r="H11" s="2">
        <v>187.15389999999999</v>
      </c>
      <c r="I11" s="17" t="s">
        <v>29</v>
      </c>
      <c r="J11" s="10">
        <v>1</v>
      </c>
      <c r="K11" s="15" t="s">
        <v>30</v>
      </c>
    </row>
    <row r="12" spans="1:11">
      <c r="A12" s="14" t="s">
        <v>27</v>
      </c>
      <c r="B12" s="15" t="s">
        <v>12</v>
      </c>
      <c r="C12" s="15" t="s">
        <v>20</v>
      </c>
      <c r="D12" s="19">
        <v>2282005022</v>
      </c>
      <c r="E12" s="15" t="s">
        <v>28</v>
      </c>
      <c r="F12" s="16" t="s">
        <v>15</v>
      </c>
      <c r="G12" s="2">
        <v>1.0963120025232065</v>
      </c>
      <c r="H12" s="2">
        <v>182.79080000000027</v>
      </c>
      <c r="I12" s="17" t="s">
        <v>29</v>
      </c>
      <c r="J12" s="10">
        <v>1</v>
      </c>
      <c r="K12" s="15" t="s">
        <v>30</v>
      </c>
    </row>
    <row r="13" spans="1:11">
      <c r="A13" s="11" t="s">
        <v>27</v>
      </c>
      <c r="B13" s="12" t="s">
        <v>12</v>
      </c>
      <c r="C13" s="12" t="s">
        <v>22</v>
      </c>
      <c r="D13" s="18">
        <v>2282005022</v>
      </c>
      <c r="E13" s="12" t="s">
        <v>28</v>
      </c>
      <c r="F13" s="13" t="s">
        <v>15</v>
      </c>
      <c r="G13" s="2">
        <v>1.0989405274297299</v>
      </c>
      <c r="H13" s="2">
        <v>154.55199999999991</v>
      </c>
      <c r="I13" s="17" t="s">
        <v>29</v>
      </c>
      <c r="J13" s="10">
        <v>1</v>
      </c>
      <c r="K13" s="15" t="s">
        <v>30</v>
      </c>
    </row>
    <row r="14" spans="1:11">
      <c r="A14" s="11" t="s">
        <v>31</v>
      </c>
      <c r="B14" s="12" t="s">
        <v>12</v>
      </c>
      <c r="C14" s="12" t="s">
        <v>13</v>
      </c>
      <c r="D14" s="18">
        <v>20200254</v>
      </c>
      <c r="E14" s="12" t="s">
        <v>32</v>
      </c>
      <c r="F14" s="13" t="s">
        <v>15</v>
      </c>
      <c r="G14" s="1">
        <v>1.1134540114419931</v>
      </c>
      <c r="H14" s="2">
        <v>181.50670000000011</v>
      </c>
      <c r="I14" s="15" t="s">
        <v>33</v>
      </c>
      <c r="J14" s="10">
        <v>1</v>
      </c>
      <c r="K14" s="15" t="s">
        <v>34</v>
      </c>
    </row>
    <row r="15" spans="1:11">
      <c r="A15" s="11" t="s">
        <v>31</v>
      </c>
      <c r="B15" s="12" t="s">
        <v>12</v>
      </c>
      <c r="C15" s="12" t="s">
        <v>20</v>
      </c>
      <c r="D15" s="18">
        <v>20200254</v>
      </c>
      <c r="E15" s="12" t="s">
        <v>32</v>
      </c>
      <c r="F15" s="13" t="s">
        <v>15</v>
      </c>
      <c r="G15" s="2">
        <v>1.1374875479583986</v>
      </c>
      <c r="H15" s="2">
        <v>115.99644999999998</v>
      </c>
      <c r="I15" s="15" t="s">
        <v>33</v>
      </c>
      <c r="J15" s="10">
        <v>1</v>
      </c>
      <c r="K15" s="15" t="s">
        <v>34</v>
      </c>
    </row>
    <row r="16" spans="1:11">
      <c r="A16" s="14" t="s">
        <v>31</v>
      </c>
      <c r="B16" s="15" t="s">
        <v>12</v>
      </c>
      <c r="C16" s="15" t="s">
        <v>18</v>
      </c>
      <c r="D16" s="19">
        <v>20200252</v>
      </c>
      <c r="E16" s="15" t="s">
        <v>35</v>
      </c>
      <c r="F16" s="16" t="s">
        <v>15</v>
      </c>
      <c r="G16" s="2">
        <v>1.1941496279441697</v>
      </c>
      <c r="H16" s="2">
        <v>566.53440000000001</v>
      </c>
      <c r="I16" s="15" t="s">
        <v>33</v>
      </c>
      <c r="J16" s="10">
        <v>1</v>
      </c>
      <c r="K16" s="15" t="s">
        <v>34</v>
      </c>
    </row>
    <row r="17" spans="1:11">
      <c r="A17" s="14" t="s">
        <v>31</v>
      </c>
      <c r="B17" s="15" t="s">
        <v>12</v>
      </c>
      <c r="C17" s="15" t="s">
        <v>19</v>
      </c>
      <c r="D17" s="19">
        <v>20200252</v>
      </c>
      <c r="E17" s="15" t="s">
        <v>35</v>
      </c>
      <c r="F17" s="16" t="s">
        <v>15</v>
      </c>
      <c r="G17" s="2">
        <v>1.2930000359356801</v>
      </c>
      <c r="H17" s="2">
        <v>525.8979999999998</v>
      </c>
      <c r="I17" s="15" t="s">
        <v>33</v>
      </c>
      <c r="J17" s="10">
        <v>1</v>
      </c>
      <c r="K17" s="15" t="s">
        <v>34</v>
      </c>
    </row>
    <row r="18" spans="1:11">
      <c r="A18" s="14" t="s">
        <v>31</v>
      </c>
      <c r="B18" s="15" t="s">
        <v>12</v>
      </c>
      <c r="C18" s="15" t="s">
        <v>13</v>
      </c>
      <c r="D18" s="19">
        <v>20200252</v>
      </c>
      <c r="E18" s="15" t="s">
        <v>35</v>
      </c>
      <c r="F18" s="16" t="s">
        <v>15</v>
      </c>
      <c r="G18" s="1">
        <v>1.2929999619110104</v>
      </c>
      <c r="H18" s="2">
        <v>139.92677000000003</v>
      </c>
      <c r="I18" s="15" t="s">
        <v>33</v>
      </c>
      <c r="J18" s="10">
        <v>1</v>
      </c>
      <c r="K18" s="15" t="s">
        <v>34</v>
      </c>
    </row>
    <row r="19" spans="1:11">
      <c r="A19" s="14" t="s">
        <v>36</v>
      </c>
      <c r="B19" s="15" t="s">
        <v>12</v>
      </c>
      <c r="C19" s="15" t="s">
        <v>20</v>
      </c>
      <c r="D19" s="19">
        <v>30501604</v>
      </c>
      <c r="E19" s="15" t="s">
        <v>37</v>
      </c>
      <c r="F19" s="16" t="s">
        <v>15</v>
      </c>
      <c r="G19" s="2">
        <v>1.2064736332263728</v>
      </c>
      <c r="H19" s="2">
        <v>682.06500000000005</v>
      </c>
      <c r="I19" s="15" t="s">
        <v>38</v>
      </c>
      <c r="J19" s="9">
        <v>1</v>
      </c>
      <c r="K19" s="12" t="s">
        <v>39</v>
      </c>
    </row>
    <row r="20" spans="1:11">
      <c r="A20" s="14" t="s">
        <v>36</v>
      </c>
      <c r="B20" s="15" t="s">
        <v>12</v>
      </c>
      <c r="C20" s="15" t="s">
        <v>22</v>
      </c>
      <c r="D20" s="19">
        <v>30501604</v>
      </c>
      <c r="E20" s="15" t="s">
        <v>37</v>
      </c>
      <c r="F20" s="16" t="s">
        <v>15</v>
      </c>
      <c r="G20" s="2">
        <v>1.206473646675279</v>
      </c>
      <c r="H20" s="2">
        <v>156.28044</v>
      </c>
      <c r="I20" s="15" t="s">
        <v>38</v>
      </c>
      <c r="J20" s="9">
        <v>1</v>
      </c>
      <c r="K20" s="12" t="s">
        <v>39</v>
      </c>
    </row>
    <row r="21" spans="1:11">
      <c r="A21" s="11" t="s">
        <v>36</v>
      </c>
      <c r="B21" s="12" t="s">
        <v>12</v>
      </c>
      <c r="C21" s="12" t="s">
        <v>20</v>
      </c>
      <c r="D21" s="18">
        <v>30501404</v>
      </c>
      <c r="E21" s="12" t="s">
        <v>40</v>
      </c>
      <c r="F21" s="13" t="s">
        <v>15</v>
      </c>
      <c r="G21" s="2">
        <v>1.1493136896141714</v>
      </c>
      <c r="H21" s="2">
        <v>144.0355999999999</v>
      </c>
      <c r="I21" s="12" t="s">
        <v>41</v>
      </c>
      <c r="J21" s="9">
        <f>1+7*(1-105/94.5)/5</f>
        <v>0.84444444444444433</v>
      </c>
      <c r="K21" s="12" t="s">
        <v>42</v>
      </c>
    </row>
    <row r="22" spans="1:11">
      <c r="A22" s="11" t="s">
        <v>36</v>
      </c>
      <c r="B22" s="12" t="s">
        <v>12</v>
      </c>
      <c r="C22" s="12" t="s">
        <v>22</v>
      </c>
      <c r="D22" s="18">
        <v>30501403</v>
      </c>
      <c r="E22" s="12" t="s">
        <v>43</v>
      </c>
      <c r="F22" s="13" t="s">
        <v>15</v>
      </c>
      <c r="G22" s="2">
        <v>1.1493137982257686</v>
      </c>
      <c r="H22" s="2">
        <v>447.79880000000003</v>
      </c>
      <c r="I22" s="12" t="s">
        <v>41</v>
      </c>
      <c r="J22" s="9">
        <f>1+7*(1-105/94.5)/5</f>
        <v>0.84444444444444433</v>
      </c>
      <c r="K22" s="12" t="s">
        <v>42</v>
      </c>
    </row>
    <row r="23" spans="1:11">
      <c r="A23" s="11" t="s">
        <v>36</v>
      </c>
      <c r="B23" s="12" t="s">
        <v>12</v>
      </c>
      <c r="C23" s="12" t="s">
        <v>13</v>
      </c>
      <c r="D23" s="18">
        <v>30501403</v>
      </c>
      <c r="E23" s="12" t="s">
        <v>43</v>
      </c>
      <c r="F23" s="13" t="s">
        <v>15</v>
      </c>
      <c r="G23" s="1">
        <v>1.1493137535043145</v>
      </c>
      <c r="H23" s="2">
        <v>340.17599999999993</v>
      </c>
      <c r="I23" s="12" t="s">
        <v>41</v>
      </c>
      <c r="J23" s="9">
        <f>1+7*(1-105/94.5)/5</f>
        <v>0.84444444444444433</v>
      </c>
      <c r="K23" s="12" t="s">
        <v>42</v>
      </c>
    </row>
    <row r="24" spans="1:11">
      <c r="A24" s="14" t="s">
        <v>36</v>
      </c>
      <c r="B24" s="15" t="s">
        <v>12</v>
      </c>
      <c r="C24" s="15" t="s">
        <v>20</v>
      </c>
      <c r="D24" s="19">
        <v>30501403</v>
      </c>
      <c r="E24" s="15" t="s">
        <v>43</v>
      </c>
      <c r="F24" s="16" t="s">
        <v>15</v>
      </c>
      <c r="G24" s="2">
        <v>1.1493137297770004</v>
      </c>
      <c r="H24" s="2">
        <v>136.59220000000005</v>
      </c>
      <c r="I24" s="12" t="s">
        <v>41</v>
      </c>
      <c r="J24" s="9">
        <f>1+7*(1-105/94.5)/5</f>
        <v>0.84444444444444433</v>
      </c>
      <c r="K24" s="12" t="s">
        <v>42</v>
      </c>
    </row>
    <row r="25" spans="1:11">
      <c r="A25" s="11" t="s">
        <v>36</v>
      </c>
      <c r="B25" s="12" t="s">
        <v>12</v>
      </c>
      <c r="C25" s="12" t="s">
        <v>21</v>
      </c>
      <c r="D25" s="18">
        <v>30501402</v>
      </c>
      <c r="E25" s="12" t="s">
        <v>44</v>
      </c>
      <c r="F25" s="13" t="s">
        <v>15</v>
      </c>
      <c r="G25" s="2">
        <v>1.1493137459395293</v>
      </c>
      <c r="H25" s="2">
        <v>194.71049999999991</v>
      </c>
      <c r="I25" s="12" t="s">
        <v>41</v>
      </c>
      <c r="J25" s="9">
        <f>1+7*(1-105/94.5)/5</f>
        <v>0.84444444444444433</v>
      </c>
      <c r="K25" s="12" t="s">
        <v>42</v>
      </c>
    </row>
    <row r="26" spans="1:11">
      <c r="A26" s="11" t="s">
        <v>36</v>
      </c>
      <c r="B26" s="12" t="s">
        <v>12</v>
      </c>
      <c r="C26" s="12" t="s">
        <v>20</v>
      </c>
      <c r="D26" s="18">
        <v>10300601</v>
      </c>
      <c r="E26" s="12" t="s">
        <v>45</v>
      </c>
      <c r="F26" s="13" t="s">
        <v>15</v>
      </c>
      <c r="G26" s="2">
        <v>1.0748682863835253</v>
      </c>
      <c r="H26" s="2">
        <v>114.44370000000004</v>
      </c>
      <c r="I26" s="17" t="s">
        <v>33</v>
      </c>
      <c r="J26" s="10">
        <v>1</v>
      </c>
      <c r="K26" s="15" t="s">
        <v>34</v>
      </c>
    </row>
  </sheetData>
  <autoFilter ref="A1:K26" xr:uid="{00000000-0009-0000-0000-000000000000}">
    <sortState xmlns:xlrd2="http://schemas.microsoft.com/office/spreadsheetml/2017/richdata2" ref="A2:K47">
      <sortCondition ref="A1:A47"/>
    </sortState>
  </autoFilter>
  <hyperlinks>
    <hyperlink ref="I10" r:id="rId1" xr:uid="{00000000-0004-0000-0000-000000000000}"/>
    <hyperlink ref="I11" r:id="rId2" xr:uid="{00000000-0004-0000-0000-000001000000}"/>
    <hyperlink ref="I12" r:id="rId3" xr:uid="{00000000-0004-0000-0000-000002000000}"/>
    <hyperlink ref="I13" r:id="rId4" xr:uid="{00000000-0004-0000-0000-000003000000}"/>
    <hyperlink ref="I26" r:id="rId5" xr:uid="{00000000-0004-0000-0000-000004000000}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Lake Michigan Air Directors Consortium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Janssen</dc:creator>
  <cp:keywords/>
  <dc:description/>
  <cp:lastModifiedBy>Possiel, Norm</cp:lastModifiedBy>
  <cp:revision/>
  <dcterms:created xsi:type="dcterms:W3CDTF">2021-12-08T18:02:27Z</dcterms:created>
  <dcterms:modified xsi:type="dcterms:W3CDTF">2021-12-23T00:24:57Z</dcterms:modified>
  <cp:category/>
  <cp:contentStatus/>
</cp:coreProperties>
</file>