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WORK\OIL_GAS\2022\INVENTORY\STATE_DATA\TX\"/>
    </mc:Choice>
  </mc:AlternateContent>
  <xr:revisionPtr revIDLastSave="0" documentId="13_ncr:1_{D5458A92-1277-4295-B7E8-871B5D0BC224}" xr6:coauthVersionLast="47" xr6:coauthVersionMax="47" xr10:uidLastSave="{00000000-0000-0000-0000-000000000000}"/>
  <bookViews>
    <workbookView xWindow="53880" yWindow="-120" windowWidth="25440" windowHeight="15270" xr2:uid="{00000000-000D-0000-FFFF-FFFF00000000}"/>
  </bookViews>
  <sheets>
    <sheet name="NOX_VOC_SOURCE_CATEGORY_COMP" sheetId="1" r:id="rId1"/>
    <sheet name="NOX_VOC_SCC_COMPARIS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2" l="1"/>
  <c r="H87" i="2"/>
  <c r="G88" i="2"/>
  <c r="G87" i="2"/>
  <c r="F88" i="2"/>
  <c r="F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2" i="2"/>
  <c r="E34" i="1"/>
  <c r="D34" i="1"/>
  <c r="F34" i="1" s="1"/>
  <c r="E35" i="1"/>
  <c r="D35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35" i="1" l="1"/>
</calcChain>
</file>

<file path=xl/sharedStrings.xml><?xml version="1.0" encoding="utf-8"?>
<sst xmlns="http://schemas.openxmlformats.org/spreadsheetml/2006/main" count="539" uniqueCount="146">
  <si>
    <t>STATE_ABBR</t>
  </si>
  <si>
    <t>POLLUTANT_CODE</t>
  </si>
  <si>
    <t>SOURCE_CATEGORY</t>
  </si>
  <si>
    <t>TX</t>
  </si>
  <si>
    <t>NOX</t>
  </si>
  <si>
    <t>ARTIFICIAL LIFTS</t>
  </si>
  <si>
    <t>ASSOCIATED GAS</t>
  </si>
  <si>
    <t>CBM DEWATERING PUMPS</t>
  </si>
  <si>
    <t>CONDENSATE TANKS</t>
  </si>
  <si>
    <t>CRUDE OIL TANKS</t>
  </si>
  <si>
    <t>DEHYDRATORS</t>
  </si>
  <si>
    <t>HEATERS</t>
  </si>
  <si>
    <t>LATERAL/GATHERING COMPRESSOR ENGINES</t>
  </si>
  <si>
    <t>LIQUIDS UNLOADING</t>
  </si>
  <si>
    <t>WELLHEAD COMPRESSOR ENGINES</t>
  </si>
  <si>
    <t>VOC</t>
  </si>
  <si>
    <t>FUGITIVES</t>
  </si>
  <si>
    <t>GAS-ACTUATED PUMPS</t>
  </si>
  <si>
    <t>LOADING EMISSIONS</t>
  </si>
  <si>
    <t>PNEUMATIC DEVICES</t>
  </si>
  <si>
    <t>PRODUCED WATER</t>
  </si>
  <si>
    <t>V1 EMISSIONS_TPY</t>
  </si>
  <si>
    <t>TX UPDATED EMISSIONS_TPY</t>
  </si>
  <si>
    <t>DRILL RIGS</t>
  </si>
  <si>
    <t>HYDRAULIC FRACTURING</t>
  </si>
  <si>
    <t>WELL COMPLETIONS</t>
  </si>
  <si>
    <t>MUD DEGASSING</t>
  </si>
  <si>
    <t>TOTAL NOX EMISSIONS_TPY</t>
  </si>
  <si>
    <t>TOTAL VOC EMISSIONS_TPY</t>
  </si>
  <si>
    <t>PCT_DIFF</t>
  </si>
  <si>
    <t>SCC</t>
  </si>
  <si>
    <t>SCC_SHORTENED</t>
  </si>
  <si>
    <t>2310011600</t>
  </si>
  <si>
    <t>Oil &amp; Gas Expl &amp; Prod /All Processes /Artificial Lift</t>
  </si>
  <si>
    <t>2310011001</t>
  </si>
  <si>
    <t>On Shore Crude Oil Production All Processes</t>
  </si>
  <si>
    <t>2310023000</t>
  </si>
  <si>
    <t>Coal Bed Methane NG / Dewatering Pump Engines</t>
  </si>
  <si>
    <t>2310021010</t>
  </si>
  <si>
    <t>On-Shore Gas Production /Storage Tanks: Condensate</t>
  </si>
  <si>
    <t>2310023010</t>
  </si>
  <si>
    <t>On-Shore CBM Production /Storage Tanks: Condensate</t>
  </si>
  <si>
    <t>2310010200</t>
  </si>
  <si>
    <t>Oil &amp; Gas Expl &amp; Prod /Crude Petroleum /Oil Well Tanks - Flashing &amp; Standing/Working/Breathing</t>
  </si>
  <si>
    <t>2310021400</t>
  </si>
  <si>
    <t>On-Shore Gas Production Dehydrators</t>
  </si>
  <si>
    <t>2310023400</t>
  </si>
  <si>
    <t>Coal Bed Methane NG / Dehydrators</t>
  </si>
  <si>
    <t>2310010100</t>
  </si>
  <si>
    <t>On-Shore Oil Production /Heater Treater</t>
  </si>
  <si>
    <t>2310021100</t>
  </si>
  <si>
    <t>On-Shore Gas Production /Gas Well Heaters</t>
  </si>
  <si>
    <t>2310023100</t>
  </si>
  <si>
    <t>On-Shore CBM Production /CBM Well Heaters</t>
  </si>
  <si>
    <t>2310021251</t>
  </si>
  <si>
    <t>On-Shore Gas Production/Lateral Compressors 4 Cycle Lean Burn</t>
  </si>
  <si>
    <t>2310021351</t>
  </si>
  <si>
    <t>On-Shore Gas Production/Lateral Compressors 4 Cycle Rich Burn</t>
  </si>
  <si>
    <t>2310023251</t>
  </si>
  <si>
    <t>On-Shore CBM Production/Lateral Compressors 4 Cycle Lean Burn</t>
  </si>
  <si>
    <t>2310023351</t>
  </si>
  <si>
    <t>On-Shore CBM Production/Lateral Compressors 4 Cycle Rich Burn</t>
  </si>
  <si>
    <t>2310021603</t>
  </si>
  <si>
    <t>On-Shore Gas Production / Gas Well Venting - Blowdowns</t>
  </si>
  <si>
    <t>2310023603</t>
  </si>
  <si>
    <t>On-Shore CBM Production / CBM Well Venting - Blowdowns</t>
  </si>
  <si>
    <t>2310021102</t>
  </si>
  <si>
    <t>On-Shore Gas Production /Natural Gas Fired 2Cycle Lean Burn Compressor Engines 50 To 499 HP</t>
  </si>
  <si>
    <t>2310021202</t>
  </si>
  <si>
    <t>On-Shore Gas Production /Natural Gas Fired 4Cycle Lean Burn Compressor Engines 50 To 499 HP</t>
  </si>
  <si>
    <t>2310021302</t>
  </si>
  <si>
    <t>On-Shore Gas Production /Natural Gas Fired 4Cycle Rich Burn Compressor Engines 50 To 499 HP</t>
  </si>
  <si>
    <t>2310023102</t>
  </si>
  <si>
    <t>On-Shore CBM Production /CBM Fired 2Cycle Lean Burn Compressor Engines 50 To 499 HP</t>
  </si>
  <si>
    <t>2310023202</t>
  </si>
  <si>
    <t>On-Shore CBM Production /CBM Fired 4Cycle Lean Burn Compressor Engines 50 To 499 HP</t>
  </si>
  <si>
    <t>2310023302</t>
  </si>
  <si>
    <t>On-Shore CBM Production /CBM Fired 4Cycle Rich Burn Compressor Engines 50 To 499 HP</t>
  </si>
  <si>
    <t>2310011501</t>
  </si>
  <si>
    <t>On-Shore Oil Production /Fugitives: Connectors</t>
  </si>
  <si>
    <t>2310011502</t>
  </si>
  <si>
    <t>On-Shore Oil Production /Fugitives: Flanges</t>
  </si>
  <si>
    <t>2310011503</t>
  </si>
  <si>
    <t>On-Shore Oil Production /Fugitives: Open Ended Lines</t>
  </si>
  <si>
    <t>2310011505</t>
  </si>
  <si>
    <t>On-Shore Oil Production /Fugitives:  Valves</t>
  </si>
  <si>
    <t>2310021501</t>
  </si>
  <si>
    <t>On-Shore Gas Production /Fugitives: Connectors</t>
  </si>
  <si>
    <t>2310021502</t>
  </si>
  <si>
    <t>On-Shore Gas Production /Fugitives: Flanges</t>
  </si>
  <si>
    <t>2310021503</t>
  </si>
  <si>
    <t>On-Shore Gas Production /Fugitives: Open Ended Lines</t>
  </si>
  <si>
    <t>2310021505</t>
  </si>
  <si>
    <t>On-Shore Gas Production /Fugitives:  Valves</t>
  </si>
  <si>
    <t>2310021506</t>
  </si>
  <si>
    <t>On-Shore Gas Production /Fugitives:  Other</t>
  </si>
  <si>
    <t>2310023511</t>
  </si>
  <si>
    <t>On-Shore CBM Production /Fugitives: Connectors</t>
  </si>
  <si>
    <t>2310023512</t>
  </si>
  <si>
    <t>On-Shore CBM Production /Fugitives: Flanges</t>
  </si>
  <si>
    <t>2310023513</t>
  </si>
  <si>
    <t>On-Shore CBM Production /Fugitives: Open Ended Lines</t>
  </si>
  <si>
    <t>2310023515</t>
  </si>
  <si>
    <t>On-Shore CBM Production /Fugitives:  Valves</t>
  </si>
  <si>
    <t>2310023516</t>
  </si>
  <si>
    <t>On-Shore CBM Production /Fugitives:  Other</t>
  </si>
  <si>
    <t>2310023310</t>
  </si>
  <si>
    <t>Coal Bed Methane NG / Pneumatic Pumps</t>
  </si>
  <si>
    <t>2310111401</t>
  </si>
  <si>
    <t>On-Shore Oil Exploration /Oil Well Pneumatic Pumps</t>
  </si>
  <si>
    <t>2310121401</t>
  </si>
  <si>
    <t>On-Shore Gas Exploration: Gas Well Pneumatic Pumps</t>
  </si>
  <si>
    <t>2310011201</t>
  </si>
  <si>
    <t>On-Shore Oil Production /Tank Truck/Railcar Loading: Crude Oil</t>
  </si>
  <si>
    <t>2310021030</t>
  </si>
  <si>
    <t>On-Shore Gas Production /Tank Truck/Railcar Loading: Condensate</t>
  </si>
  <si>
    <t>2310023030</t>
  </si>
  <si>
    <t>On-Shore CBM Production /Tank Truck/Railcar Loading: Condensate</t>
  </si>
  <si>
    <t>2310010300</t>
  </si>
  <si>
    <t>Oil Production Pneumatic Devices</t>
  </si>
  <si>
    <t>2310021300</t>
  </si>
  <si>
    <t>On-Shore Gas Production Pneumatic Devices</t>
  </si>
  <si>
    <t>2310023300</t>
  </si>
  <si>
    <t>On-Shore CBM Production Pneumatic Devices</t>
  </si>
  <si>
    <t>2310000551</t>
  </si>
  <si>
    <t>PRODUCED WATER - CBM WELLS</t>
  </si>
  <si>
    <t>2310000552</t>
  </si>
  <si>
    <t>PRODUCED WATER - GAS WELLS</t>
  </si>
  <si>
    <t>2310000553</t>
  </si>
  <si>
    <t>PRODUCED WATER - OIL WELLS</t>
  </si>
  <si>
    <t>2310000220</t>
  </si>
  <si>
    <t>Oil And Gas Exploration Drill Rigs</t>
  </si>
  <si>
    <t>2310000660</t>
  </si>
  <si>
    <t>Oil &amp; Gas Expl &amp; Prod /All Processes /Hydraulic Fracturing Engines</t>
  </si>
  <si>
    <t>2310023600</t>
  </si>
  <si>
    <t>On-Shore CBM Exploration: CBM Well Completion: All Processes</t>
  </si>
  <si>
    <t>2310111700</t>
  </si>
  <si>
    <t>On-Shore Oil Exploration: Oil Well Completion: All Processes</t>
  </si>
  <si>
    <t>2310121700</t>
  </si>
  <si>
    <t>On-Shore Gas Exploration: Gas Well Completion: All Processes</t>
  </si>
  <si>
    <t>2310023606</t>
  </si>
  <si>
    <t>On-Shore CBM Exploration /Mud Degassing</t>
  </si>
  <si>
    <t>2310111100</t>
  </si>
  <si>
    <t>On-Shore Oil Exploration /Mud Degassing</t>
  </si>
  <si>
    <t>2310121100</t>
  </si>
  <si>
    <t>On-Shore Gas Exploration /Mud Degassing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</si>
</sst>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45">
    <xf numFmtId="0" fontId="0" fillId="0" borderId="0" xfId="0"/>
    <xf numFmtId="0" fontId="3" fillId="0" borderId="0" xfId="2" applyFont="1" applyFill="1" applyBorder="1" applyAlignment="1">
      <alignment wrapText="1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3" fillId="0" borderId="4" xfId="2" applyFont="1" applyFill="1" applyBorder="1" applyAlignment="1">
      <alignment wrapText="1"/>
    </xf>
    <xf numFmtId="0" fontId="3" fillId="0" borderId="5" xfId="2" applyFont="1" applyFill="1" applyBorder="1" applyAlignment="1">
      <alignment wrapText="1"/>
    </xf>
    <xf numFmtId="0" fontId="3" fillId="0" borderId="7" xfId="2" applyFont="1" applyFill="1" applyBorder="1" applyAlignment="1">
      <alignment wrapText="1"/>
    </xf>
    <xf numFmtId="0" fontId="3" fillId="0" borderId="8" xfId="2" applyFont="1" applyFill="1" applyBorder="1" applyAlignment="1">
      <alignment wrapText="1"/>
    </xf>
    <xf numFmtId="0" fontId="6" fillId="0" borderId="1" xfId="2" applyFont="1" applyFill="1" applyBorder="1" applyAlignment="1">
      <alignment horizontal="right" wrapText="1"/>
    </xf>
    <xf numFmtId="0" fontId="6" fillId="0" borderId="7" xfId="2" applyFont="1" applyFill="1" applyBorder="1" applyAlignment="1">
      <alignment horizontal="right" wrapText="1"/>
    </xf>
    <xf numFmtId="3" fontId="3" fillId="0" borderId="5" xfId="2" applyNumberFormat="1" applyFont="1" applyFill="1" applyBorder="1" applyAlignment="1">
      <alignment horizontal="center" wrapText="1"/>
    </xf>
    <xf numFmtId="10" fontId="0" fillId="0" borderId="6" xfId="1" applyNumberFormat="1" applyFont="1" applyBorder="1" applyAlignment="1">
      <alignment horizontal="center"/>
    </xf>
    <xf numFmtId="3" fontId="3" fillId="0" borderId="8" xfId="2" applyNumberFormat="1" applyFont="1" applyFill="1" applyBorder="1" applyAlignment="1">
      <alignment horizontal="center" wrapText="1"/>
    </xf>
    <xf numFmtId="10" fontId="0" fillId="0" borderId="9" xfId="1" applyNumberFormat="1" applyFont="1" applyBorder="1" applyAlignment="1">
      <alignment horizontal="center"/>
    </xf>
    <xf numFmtId="3" fontId="6" fillId="0" borderId="2" xfId="2" applyNumberFormat="1" applyFont="1" applyFill="1" applyBorder="1" applyAlignment="1">
      <alignment horizontal="center" wrapText="1"/>
    </xf>
    <xf numFmtId="10" fontId="2" fillId="0" borderId="3" xfId="1" applyNumberFormat="1" applyFont="1" applyBorder="1" applyAlignment="1">
      <alignment horizontal="center"/>
    </xf>
    <xf numFmtId="3" fontId="2" fillId="0" borderId="8" xfId="0" applyNumberFormat="1" applyFont="1" applyBorder="1" applyAlignment="1">
      <alignment horizontal="center"/>
    </xf>
    <xf numFmtId="10" fontId="2" fillId="0" borderId="9" xfId="1" applyNumberFormat="1" applyFont="1" applyBorder="1" applyAlignment="1">
      <alignment horizontal="center"/>
    </xf>
    <xf numFmtId="0" fontId="3" fillId="0" borderId="4" xfId="2" applyFont="1" applyFill="1" applyBorder="1" applyAlignment="1">
      <alignment horizontal="center" wrapText="1"/>
    </xf>
    <xf numFmtId="0" fontId="3" fillId="0" borderId="5" xfId="2" applyFont="1" applyFill="1" applyBorder="1" applyAlignment="1">
      <alignment horizontal="center" wrapText="1"/>
    </xf>
    <xf numFmtId="0" fontId="3" fillId="0" borderId="7" xfId="2" applyFont="1" applyFill="1" applyBorder="1" applyAlignment="1">
      <alignment horizontal="center" wrapText="1"/>
    </xf>
    <xf numFmtId="0" fontId="3" fillId="0" borderId="8" xfId="2" applyFont="1" applyFill="1" applyBorder="1" applyAlignment="1">
      <alignment horizontal="center" wrapText="1"/>
    </xf>
    <xf numFmtId="0" fontId="3" fillId="3" borderId="4" xfId="2" applyFont="1" applyFill="1" applyBorder="1" applyAlignment="1">
      <alignment horizontal="center" wrapText="1"/>
    </xf>
    <xf numFmtId="0" fontId="3" fillId="3" borderId="5" xfId="2" applyFont="1" applyFill="1" applyBorder="1" applyAlignment="1">
      <alignment horizontal="center" wrapText="1"/>
    </xf>
    <xf numFmtId="0" fontId="3" fillId="3" borderId="5" xfId="2" applyFont="1" applyFill="1" applyBorder="1" applyAlignment="1">
      <alignment wrapText="1"/>
    </xf>
    <xf numFmtId="3" fontId="3" fillId="3" borderId="5" xfId="2" applyNumberFormat="1" applyFont="1" applyFill="1" applyBorder="1" applyAlignment="1">
      <alignment horizontal="center" wrapText="1"/>
    </xf>
    <xf numFmtId="10" fontId="0" fillId="3" borderId="6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65" fontId="3" fillId="0" borderId="5" xfId="2" applyNumberFormat="1" applyFont="1" applyFill="1" applyBorder="1" applyAlignment="1">
      <alignment horizontal="center" wrapText="1"/>
    </xf>
    <xf numFmtId="165" fontId="3" fillId="0" borderId="8" xfId="2" applyNumberFormat="1" applyFont="1" applyFill="1" applyBorder="1" applyAlignment="1">
      <alignment horizontal="center" wrapText="1"/>
    </xf>
    <xf numFmtId="3" fontId="2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center"/>
    </xf>
    <xf numFmtId="0" fontId="3" fillId="3" borderId="4" xfId="2" applyFont="1" applyFill="1" applyBorder="1" applyAlignment="1">
      <alignment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3" fillId="0" borderId="14" xfId="2" applyFont="1" applyFill="1" applyBorder="1" applyAlignment="1">
      <alignment wrapText="1"/>
    </xf>
    <xf numFmtId="0" fontId="3" fillId="0" borderId="15" xfId="2" applyFont="1" applyFill="1" applyBorder="1" applyAlignment="1">
      <alignment wrapText="1"/>
    </xf>
    <xf numFmtId="0" fontId="3" fillId="0" borderId="15" xfId="2" applyFont="1" applyFill="1" applyBorder="1" applyAlignment="1">
      <alignment horizontal="center" wrapText="1"/>
    </xf>
    <xf numFmtId="3" fontId="3" fillId="0" borderId="15" xfId="2" applyNumberFormat="1" applyFont="1" applyFill="1" applyBorder="1" applyAlignment="1">
      <alignment horizontal="center" wrapText="1"/>
    </xf>
    <xf numFmtId="10" fontId="0" fillId="0" borderId="16" xfId="1" applyNumberFormat="1" applyFont="1" applyBorder="1" applyAlignment="1">
      <alignment horizontal="center"/>
    </xf>
    <xf numFmtId="0" fontId="3" fillId="0" borderId="14" xfId="2" applyFont="1" applyFill="1" applyBorder="1" applyAlignment="1">
      <alignment horizontal="center" wrapText="1"/>
    </xf>
  </cellXfs>
  <cellStyles count="3">
    <cellStyle name="Normal" xfId="0" builtinId="0"/>
    <cellStyle name="Normal_Sheet1" xfId="2" xr:uid="{1CCC46AD-3C76-404A-83A2-68F355A8C5B7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/>
  </sheetViews>
  <sheetFormatPr defaultColWidth="14.5703125" defaultRowHeight="15" x14ac:dyDescent="0.25"/>
  <cols>
    <col min="1" max="1" width="12" bestFit="1" customWidth="1"/>
    <col min="2" max="2" width="17.42578125" bestFit="1" customWidth="1"/>
    <col min="3" max="3" width="41.28515625" bestFit="1" customWidth="1"/>
    <col min="4" max="4" width="17.85546875" bestFit="1" customWidth="1"/>
    <col min="5" max="5" width="26.7109375" bestFit="1" customWidth="1"/>
    <col min="6" max="6" width="9.140625" bestFit="1" customWidth="1"/>
  </cols>
  <sheetData>
    <row r="1" spans="1:6" x14ac:dyDescent="0.25">
      <c r="A1" s="2" t="s">
        <v>0</v>
      </c>
      <c r="B1" s="3" t="s">
        <v>1</v>
      </c>
      <c r="C1" s="3" t="s">
        <v>2</v>
      </c>
      <c r="D1" s="3" t="s">
        <v>21</v>
      </c>
      <c r="E1" s="3" t="s">
        <v>22</v>
      </c>
      <c r="F1" s="4" t="s">
        <v>29</v>
      </c>
    </row>
    <row r="2" spans="1:6" x14ac:dyDescent="0.25">
      <c r="A2" s="19" t="s">
        <v>3</v>
      </c>
      <c r="B2" s="20" t="s">
        <v>4</v>
      </c>
      <c r="C2" s="6" t="s">
        <v>5</v>
      </c>
      <c r="D2" s="11">
        <v>27929.687636882067</v>
      </c>
      <c r="E2" s="11">
        <v>27929.687636882067</v>
      </c>
      <c r="F2" s="12">
        <f>IF(D2=0,"NA",(E2-D2)/D2)</f>
        <v>0</v>
      </c>
    </row>
    <row r="3" spans="1:6" x14ac:dyDescent="0.25">
      <c r="A3" s="19" t="s">
        <v>3</v>
      </c>
      <c r="B3" s="20" t="s">
        <v>4</v>
      </c>
      <c r="C3" s="6" t="s">
        <v>6</v>
      </c>
      <c r="D3" s="11">
        <v>11553.682659150469</v>
      </c>
      <c r="E3" s="11">
        <v>11553.682659150469</v>
      </c>
      <c r="F3" s="12">
        <f t="shared" ref="F3:F35" si="0">IF(D3=0,"NA",(E3-D3)/D3)</f>
        <v>0</v>
      </c>
    </row>
    <row r="4" spans="1:6" x14ac:dyDescent="0.25">
      <c r="A4" s="19" t="s">
        <v>3</v>
      </c>
      <c r="B4" s="20" t="s">
        <v>4</v>
      </c>
      <c r="C4" s="6" t="s">
        <v>7</v>
      </c>
      <c r="D4" s="11">
        <v>0</v>
      </c>
      <c r="E4" s="11">
        <v>0</v>
      </c>
      <c r="F4" s="12" t="str">
        <f t="shared" si="0"/>
        <v>NA</v>
      </c>
    </row>
    <row r="5" spans="1:6" x14ac:dyDescent="0.25">
      <c r="A5" s="19" t="s">
        <v>3</v>
      </c>
      <c r="B5" s="20" t="s">
        <v>4</v>
      </c>
      <c r="C5" s="6" t="s">
        <v>8</v>
      </c>
      <c r="D5" s="11">
        <v>2530.6693144740439</v>
      </c>
      <c r="E5" s="11">
        <v>2530.6693144740439</v>
      </c>
      <c r="F5" s="12">
        <f t="shared" si="0"/>
        <v>0</v>
      </c>
    </row>
    <row r="6" spans="1:6" x14ac:dyDescent="0.25">
      <c r="A6" s="19" t="s">
        <v>3</v>
      </c>
      <c r="B6" s="20" t="s">
        <v>4</v>
      </c>
      <c r="C6" s="6" t="s">
        <v>9</v>
      </c>
      <c r="D6" s="11">
        <v>830.14834627560913</v>
      </c>
      <c r="E6" s="11">
        <v>830.14834627560913</v>
      </c>
      <c r="F6" s="12">
        <f t="shared" si="0"/>
        <v>0</v>
      </c>
    </row>
    <row r="7" spans="1:6" x14ac:dyDescent="0.25">
      <c r="A7" s="19" t="s">
        <v>3</v>
      </c>
      <c r="B7" s="20" t="s">
        <v>4</v>
      </c>
      <c r="C7" s="6" t="s">
        <v>10</v>
      </c>
      <c r="D7" s="11">
        <v>116.96028471254391</v>
      </c>
      <c r="E7" s="11">
        <v>116.96028471254391</v>
      </c>
      <c r="F7" s="12">
        <f t="shared" si="0"/>
        <v>0</v>
      </c>
    </row>
    <row r="8" spans="1:6" x14ac:dyDescent="0.25">
      <c r="A8" s="19" t="s">
        <v>3</v>
      </c>
      <c r="B8" s="20" t="s">
        <v>4</v>
      </c>
      <c r="C8" s="6" t="s">
        <v>23</v>
      </c>
      <c r="D8" s="11">
        <v>16745.24986307323</v>
      </c>
      <c r="E8" s="11">
        <v>16745.24986307323</v>
      </c>
      <c r="F8" s="12">
        <f t="shared" si="0"/>
        <v>0</v>
      </c>
    </row>
    <row r="9" spans="1:6" x14ac:dyDescent="0.25">
      <c r="A9" s="19" t="s">
        <v>3</v>
      </c>
      <c r="B9" s="20" t="s">
        <v>4</v>
      </c>
      <c r="C9" s="6" t="s">
        <v>11</v>
      </c>
      <c r="D9" s="11">
        <v>9037.6445215654094</v>
      </c>
      <c r="E9" s="11">
        <v>9037.6445215654094</v>
      </c>
      <c r="F9" s="12">
        <f t="shared" si="0"/>
        <v>0</v>
      </c>
    </row>
    <row r="10" spans="1:6" x14ac:dyDescent="0.25">
      <c r="A10" s="19" t="s">
        <v>3</v>
      </c>
      <c r="B10" s="20" t="s">
        <v>4</v>
      </c>
      <c r="C10" s="6" t="s">
        <v>24</v>
      </c>
      <c r="D10" s="11">
        <v>12877.038283705711</v>
      </c>
      <c r="E10" s="11">
        <v>12877.038283705711</v>
      </c>
      <c r="F10" s="12">
        <f t="shared" si="0"/>
        <v>0</v>
      </c>
    </row>
    <row r="11" spans="1:6" x14ac:dyDescent="0.25">
      <c r="A11" s="19" t="s">
        <v>3</v>
      </c>
      <c r="B11" s="20" t="s">
        <v>4</v>
      </c>
      <c r="C11" s="6" t="s">
        <v>12</v>
      </c>
      <c r="D11" s="11">
        <v>30735.976801432669</v>
      </c>
      <c r="E11" s="11">
        <v>30735.976801432669</v>
      </c>
      <c r="F11" s="12">
        <f t="shared" si="0"/>
        <v>0</v>
      </c>
    </row>
    <row r="12" spans="1:6" x14ac:dyDescent="0.25">
      <c r="A12" s="19" t="s">
        <v>3</v>
      </c>
      <c r="B12" s="20" t="s">
        <v>4</v>
      </c>
      <c r="C12" s="6" t="s">
        <v>13</v>
      </c>
      <c r="D12" s="11">
        <v>107.83304483350366</v>
      </c>
      <c r="E12" s="11">
        <v>107.83304483350366</v>
      </c>
      <c r="F12" s="12">
        <f t="shared" si="0"/>
        <v>0</v>
      </c>
    </row>
    <row r="13" spans="1:6" x14ac:dyDescent="0.25">
      <c r="A13" s="23" t="s">
        <v>3</v>
      </c>
      <c r="B13" s="24" t="s">
        <v>4</v>
      </c>
      <c r="C13" s="25" t="s">
        <v>25</v>
      </c>
      <c r="D13" s="26">
        <v>144.96639455715194</v>
      </c>
      <c r="E13" s="26">
        <v>195.46898529287137</v>
      </c>
      <c r="F13" s="27">
        <f t="shared" si="0"/>
        <v>0.34837446906227049</v>
      </c>
    </row>
    <row r="14" spans="1:6" ht="15.75" thickBot="1" x14ac:dyDescent="0.3">
      <c r="A14" s="21" t="s">
        <v>3</v>
      </c>
      <c r="B14" s="22" t="s">
        <v>4</v>
      </c>
      <c r="C14" s="8" t="s">
        <v>14</v>
      </c>
      <c r="D14" s="13">
        <v>70803.324868567288</v>
      </c>
      <c r="E14" s="13">
        <v>70803.324868567288</v>
      </c>
      <c r="F14" s="14">
        <f t="shared" si="0"/>
        <v>0</v>
      </c>
    </row>
    <row r="15" spans="1:6" x14ac:dyDescent="0.25">
      <c r="A15" s="44" t="s">
        <v>3</v>
      </c>
      <c r="B15" s="41" t="s">
        <v>15</v>
      </c>
      <c r="C15" s="40" t="s">
        <v>5</v>
      </c>
      <c r="D15" s="42">
        <v>364.19334984640591</v>
      </c>
      <c r="E15" s="42">
        <v>364.19334984640591</v>
      </c>
      <c r="F15" s="43">
        <f t="shared" si="0"/>
        <v>0</v>
      </c>
    </row>
    <row r="16" spans="1:6" x14ac:dyDescent="0.25">
      <c r="A16" s="19" t="s">
        <v>3</v>
      </c>
      <c r="B16" s="20" t="s">
        <v>15</v>
      </c>
      <c r="C16" s="6" t="s">
        <v>6</v>
      </c>
      <c r="D16" s="11">
        <v>80947.929184948152</v>
      </c>
      <c r="E16" s="11">
        <v>80947.929184948152</v>
      </c>
      <c r="F16" s="12">
        <f t="shared" si="0"/>
        <v>0</v>
      </c>
    </row>
    <row r="17" spans="1:6" x14ac:dyDescent="0.25">
      <c r="A17" s="19" t="s">
        <v>3</v>
      </c>
      <c r="B17" s="20" t="s">
        <v>15</v>
      </c>
      <c r="C17" s="6" t="s">
        <v>7</v>
      </c>
      <c r="D17" s="11">
        <v>0</v>
      </c>
      <c r="E17" s="11">
        <v>0</v>
      </c>
      <c r="F17" s="12" t="str">
        <f t="shared" si="0"/>
        <v>NA</v>
      </c>
    </row>
    <row r="18" spans="1:6" x14ac:dyDescent="0.25">
      <c r="A18" s="19" t="s">
        <v>3</v>
      </c>
      <c r="B18" s="20" t="s">
        <v>15</v>
      </c>
      <c r="C18" s="6" t="s">
        <v>8</v>
      </c>
      <c r="D18" s="11">
        <v>365110.96368854633</v>
      </c>
      <c r="E18" s="11">
        <v>365110.96368854633</v>
      </c>
      <c r="F18" s="12">
        <f t="shared" si="0"/>
        <v>0</v>
      </c>
    </row>
    <row r="19" spans="1:6" x14ac:dyDescent="0.25">
      <c r="A19" s="19" t="s">
        <v>3</v>
      </c>
      <c r="B19" s="20" t="s">
        <v>15</v>
      </c>
      <c r="C19" s="6" t="s">
        <v>9</v>
      </c>
      <c r="D19" s="11">
        <v>418213.06571555464</v>
      </c>
      <c r="E19" s="11">
        <v>418213.06571555464</v>
      </c>
      <c r="F19" s="12">
        <f t="shared" si="0"/>
        <v>0</v>
      </c>
    </row>
    <row r="20" spans="1:6" x14ac:dyDescent="0.25">
      <c r="A20" s="19" t="s">
        <v>3</v>
      </c>
      <c r="B20" s="20" t="s">
        <v>15</v>
      </c>
      <c r="C20" s="6" t="s">
        <v>10</v>
      </c>
      <c r="D20" s="11">
        <v>18792.193028670448</v>
      </c>
      <c r="E20" s="11">
        <v>18792.193028670448</v>
      </c>
      <c r="F20" s="12">
        <f t="shared" si="0"/>
        <v>0</v>
      </c>
    </row>
    <row r="21" spans="1:6" x14ac:dyDescent="0.25">
      <c r="A21" s="19" t="s">
        <v>3</v>
      </c>
      <c r="B21" s="20" t="s">
        <v>15</v>
      </c>
      <c r="C21" s="6" t="s">
        <v>23</v>
      </c>
      <c r="D21" s="11">
        <v>619.4855138156563</v>
      </c>
      <c r="E21" s="11">
        <v>619.4855138156563</v>
      </c>
      <c r="F21" s="12">
        <f t="shared" si="0"/>
        <v>0</v>
      </c>
    </row>
    <row r="22" spans="1:6" x14ac:dyDescent="0.25">
      <c r="A22" s="19" t="s">
        <v>3</v>
      </c>
      <c r="B22" s="20" t="s">
        <v>15</v>
      </c>
      <c r="C22" s="6" t="s">
        <v>16</v>
      </c>
      <c r="D22" s="11">
        <v>73632.827207452618</v>
      </c>
      <c r="E22" s="11">
        <v>73632.827207452618</v>
      </c>
      <c r="F22" s="12">
        <f t="shared" si="0"/>
        <v>0</v>
      </c>
    </row>
    <row r="23" spans="1:6" x14ac:dyDescent="0.25">
      <c r="A23" s="19" t="s">
        <v>3</v>
      </c>
      <c r="B23" s="20" t="s">
        <v>15</v>
      </c>
      <c r="C23" s="6" t="s">
        <v>17</v>
      </c>
      <c r="D23" s="11">
        <v>38708.504947051406</v>
      </c>
      <c r="E23" s="11">
        <v>38708.504947051406</v>
      </c>
      <c r="F23" s="12">
        <f t="shared" si="0"/>
        <v>0</v>
      </c>
    </row>
    <row r="24" spans="1:6" x14ac:dyDescent="0.25">
      <c r="A24" s="19" t="s">
        <v>3</v>
      </c>
      <c r="B24" s="20" t="s">
        <v>15</v>
      </c>
      <c r="C24" s="6" t="s">
        <v>11</v>
      </c>
      <c r="D24" s="11">
        <v>854.07292773551308</v>
      </c>
      <c r="E24" s="11">
        <v>854.07292773551308</v>
      </c>
      <c r="F24" s="12">
        <f t="shared" si="0"/>
        <v>0</v>
      </c>
    </row>
    <row r="25" spans="1:6" x14ac:dyDescent="0.25">
      <c r="A25" s="19" t="s">
        <v>3</v>
      </c>
      <c r="B25" s="20" t="s">
        <v>15</v>
      </c>
      <c r="C25" s="6" t="s">
        <v>24</v>
      </c>
      <c r="D25" s="11">
        <v>462.31365092471242</v>
      </c>
      <c r="E25" s="11">
        <v>462.31365092471242</v>
      </c>
      <c r="F25" s="12">
        <f t="shared" si="0"/>
        <v>0</v>
      </c>
    </row>
    <row r="26" spans="1:6" x14ac:dyDescent="0.25">
      <c r="A26" s="19" t="s">
        <v>3</v>
      </c>
      <c r="B26" s="20" t="s">
        <v>15</v>
      </c>
      <c r="C26" s="6" t="s">
        <v>12</v>
      </c>
      <c r="D26" s="11">
        <v>927.78477162471972</v>
      </c>
      <c r="E26" s="11">
        <v>927.78477162471972</v>
      </c>
      <c r="F26" s="12">
        <f t="shared" si="0"/>
        <v>0</v>
      </c>
    </row>
    <row r="27" spans="1:6" x14ac:dyDescent="0.25">
      <c r="A27" s="23" t="s">
        <v>3</v>
      </c>
      <c r="B27" s="24" t="s">
        <v>15</v>
      </c>
      <c r="C27" s="25" t="s">
        <v>13</v>
      </c>
      <c r="D27" s="26">
        <v>54159.482444703579</v>
      </c>
      <c r="E27" s="26">
        <v>30386.507172577083</v>
      </c>
      <c r="F27" s="27">
        <f t="shared" si="0"/>
        <v>-0.43894391524879367</v>
      </c>
    </row>
    <row r="28" spans="1:6" x14ac:dyDescent="0.25">
      <c r="A28" s="23" t="s">
        <v>3</v>
      </c>
      <c r="B28" s="24" t="s">
        <v>15</v>
      </c>
      <c r="C28" s="25" t="s">
        <v>18</v>
      </c>
      <c r="D28" s="26">
        <v>16603.18611466953</v>
      </c>
      <c r="E28" s="26">
        <v>49036.676988535211</v>
      </c>
      <c r="F28" s="27">
        <f t="shared" si="0"/>
        <v>1.9534498167920609</v>
      </c>
    </row>
    <row r="29" spans="1:6" x14ac:dyDescent="0.25">
      <c r="A29" s="19" t="s">
        <v>3</v>
      </c>
      <c r="B29" s="20" t="s">
        <v>15</v>
      </c>
      <c r="C29" s="6" t="s">
        <v>26</v>
      </c>
      <c r="D29" s="11">
        <v>10464.655071496964</v>
      </c>
      <c r="E29" s="11">
        <v>10464.655071496964</v>
      </c>
      <c r="F29" s="12">
        <f t="shared" si="0"/>
        <v>0</v>
      </c>
    </row>
    <row r="30" spans="1:6" x14ac:dyDescent="0.25">
      <c r="A30" s="19" t="s">
        <v>3</v>
      </c>
      <c r="B30" s="20" t="s">
        <v>15</v>
      </c>
      <c r="C30" s="6" t="s">
        <v>19</v>
      </c>
      <c r="D30" s="11">
        <v>174164.94030104578</v>
      </c>
      <c r="E30" s="11">
        <v>174164.94030104578</v>
      </c>
      <c r="F30" s="12">
        <f t="shared" si="0"/>
        <v>0</v>
      </c>
    </row>
    <row r="31" spans="1:6" x14ac:dyDescent="0.25">
      <c r="A31" s="19" t="s">
        <v>3</v>
      </c>
      <c r="B31" s="20" t="s">
        <v>15</v>
      </c>
      <c r="C31" s="6" t="s">
        <v>20</v>
      </c>
      <c r="D31" s="11">
        <v>8747.7297438896712</v>
      </c>
      <c r="E31" s="11">
        <v>8747.7297438896712</v>
      </c>
      <c r="F31" s="12">
        <f t="shared" si="0"/>
        <v>0</v>
      </c>
    </row>
    <row r="32" spans="1:6" x14ac:dyDescent="0.25">
      <c r="A32" s="23" t="s">
        <v>3</v>
      </c>
      <c r="B32" s="24" t="s">
        <v>15</v>
      </c>
      <c r="C32" s="25" t="s">
        <v>25</v>
      </c>
      <c r="D32" s="26">
        <v>32580.871376037598</v>
      </c>
      <c r="E32" s="26">
        <v>20269.83928855136</v>
      </c>
      <c r="F32" s="27">
        <f t="shared" si="0"/>
        <v>-0.37786073752897498</v>
      </c>
    </row>
    <row r="33" spans="1:6" ht="15.75" thickBot="1" x14ac:dyDescent="0.3">
      <c r="A33" s="21" t="s">
        <v>3</v>
      </c>
      <c r="B33" s="22" t="s">
        <v>15</v>
      </c>
      <c r="C33" s="8" t="s">
        <v>14</v>
      </c>
      <c r="D33" s="13">
        <v>2728.4476705295965</v>
      </c>
      <c r="E33" s="13">
        <v>2728.4476705295965</v>
      </c>
      <c r="F33" s="14">
        <f t="shared" si="0"/>
        <v>0</v>
      </c>
    </row>
    <row r="34" spans="1:6" x14ac:dyDescent="0.25">
      <c r="A34" s="1"/>
      <c r="B34" s="1"/>
      <c r="C34" s="9" t="s">
        <v>27</v>
      </c>
      <c r="D34" s="15">
        <f>SUM(D2:D14)</f>
        <v>183413.18201922969</v>
      </c>
      <c r="E34" s="15">
        <f>SUM(E2:E14)</f>
        <v>183463.68460996542</v>
      </c>
      <c r="F34" s="16">
        <f t="shared" si="0"/>
        <v>2.7534875181675384E-4</v>
      </c>
    </row>
    <row r="35" spans="1:6" ht="15.75" thickBot="1" x14ac:dyDescent="0.3">
      <c r="C35" s="10" t="s">
        <v>28</v>
      </c>
      <c r="D35" s="17">
        <f>SUM(D15:D33)</f>
        <v>1298082.6467085434</v>
      </c>
      <c r="E35" s="17">
        <f>SUM(E15:E33)</f>
        <v>1294432.1302227962</v>
      </c>
      <c r="F35" s="18">
        <f t="shared" si="0"/>
        <v>-2.8122373371245197E-3</v>
      </c>
    </row>
  </sheetData>
  <sortState xmlns:xlrd2="http://schemas.microsoft.com/office/spreadsheetml/2017/richdata2" ref="A2:E33">
    <sortCondition ref="A2:A33"/>
    <sortCondition ref="B2:B33"/>
    <sortCondition ref="C2:C33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952508-93FD-442A-8C74-3824BBD6FA8A}">
  <dimension ref="A1:H88"/>
  <sheetViews>
    <sheetView workbookViewId="0">
      <selection activeCell="B20" sqref="B20"/>
    </sheetView>
  </sheetViews>
  <sheetFormatPr defaultColWidth="10.42578125" defaultRowHeight="15" x14ac:dyDescent="0.25"/>
  <cols>
    <col min="1" max="1" width="12" bestFit="1" customWidth="1"/>
    <col min="2" max="2" width="41.28515625" bestFit="1" customWidth="1"/>
    <col min="3" max="3" width="11" bestFit="1" customWidth="1"/>
    <col min="4" max="4" width="89.140625" bestFit="1" customWidth="1"/>
    <col min="5" max="5" width="17.42578125" style="28" bestFit="1" customWidth="1"/>
    <col min="6" max="6" width="17.85546875" bestFit="1" customWidth="1"/>
    <col min="7" max="7" width="26.7109375" bestFit="1" customWidth="1"/>
    <col min="8" max="8" width="10.140625" bestFit="1" customWidth="1"/>
  </cols>
  <sheetData>
    <row r="1" spans="1:8" x14ac:dyDescent="0.25">
      <c r="A1" s="2" t="s">
        <v>0</v>
      </c>
      <c r="B1" s="3" t="s">
        <v>2</v>
      </c>
      <c r="C1" s="3" t="s">
        <v>30</v>
      </c>
      <c r="D1" s="3" t="s">
        <v>31</v>
      </c>
      <c r="E1" s="3" t="s">
        <v>1</v>
      </c>
      <c r="F1" s="3" t="s">
        <v>21</v>
      </c>
      <c r="G1" s="3" t="s">
        <v>22</v>
      </c>
      <c r="H1" s="4" t="s">
        <v>29</v>
      </c>
    </row>
    <row r="2" spans="1:8" x14ac:dyDescent="0.25">
      <c r="A2" s="5" t="s">
        <v>3</v>
      </c>
      <c r="B2" s="6" t="s">
        <v>5</v>
      </c>
      <c r="C2" s="6" t="s">
        <v>32</v>
      </c>
      <c r="D2" s="6" t="s">
        <v>33</v>
      </c>
      <c r="E2" s="20" t="s">
        <v>4</v>
      </c>
      <c r="F2" s="11">
        <v>27929.687636882067</v>
      </c>
      <c r="G2" s="11">
        <v>27929.687636882067</v>
      </c>
      <c r="H2" s="12">
        <f>IF(F2=0,"NA",(G2-F2)/F2)</f>
        <v>0</v>
      </c>
    </row>
    <row r="3" spans="1:8" x14ac:dyDescent="0.25">
      <c r="A3" s="5" t="s">
        <v>3</v>
      </c>
      <c r="B3" s="6" t="s">
        <v>6</v>
      </c>
      <c r="C3" s="6" t="s">
        <v>34</v>
      </c>
      <c r="D3" s="6" t="s">
        <v>35</v>
      </c>
      <c r="E3" s="20" t="s">
        <v>4</v>
      </c>
      <c r="F3" s="11">
        <v>11553.682659150469</v>
      </c>
      <c r="G3" s="11">
        <v>11553.682659150469</v>
      </c>
      <c r="H3" s="12">
        <f>IF(F3=0,"NA",(G3-F3)/F3)</f>
        <v>0</v>
      </c>
    </row>
    <row r="4" spans="1:8" x14ac:dyDescent="0.25">
      <c r="A4" s="5" t="s">
        <v>3</v>
      </c>
      <c r="B4" s="6" t="s">
        <v>7</v>
      </c>
      <c r="C4" s="6" t="s">
        <v>36</v>
      </c>
      <c r="D4" s="6" t="s">
        <v>37</v>
      </c>
      <c r="E4" s="20" t="s">
        <v>4</v>
      </c>
      <c r="F4" s="11">
        <v>0</v>
      </c>
      <c r="G4" s="11">
        <v>0</v>
      </c>
      <c r="H4" s="12" t="str">
        <f>IF(F4=0,"NA",(G4-F4)/F4)</f>
        <v>NA</v>
      </c>
    </row>
    <row r="5" spans="1:8" x14ac:dyDescent="0.25">
      <c r="A5" s="5" t="s">
        <v>3</v>
      </c>
      <c r="B5" s="6" t="s">
        <v>8</v>
      </c>
      <c r="C5" s="6" t="s">
        <v>38</v>
      </c>
      <c r="D5" s="6" t="s">
        <v>39</v>
      </c>
      <c r="E5" s="20" t="s">
        <v>4</v>
      </c>
      <c r="F5" s="11">
        <v>2530.6408326032488</v>
      </c>
      <c r="G5" s="11">
        <v>2530.6408326032488</v>
      </c>
      <c r="H5" s="12">
        <f>IF(F5=0,"NA",(G5-F5)/F5)</f>
        <v>0</v>
      </c>
    </row>
    <row r="6" spans="1:8" x14ac:dyDescent="0.25">
      <c r="A6" s="5" t="s">
        <v>3</v>
      </c>
      <c r="B6" s="6" t="s">
        <v>8</v>
      </c>
      <c r="C6" s="6" t="s">
        <v>40</v>
      </c>
      <c r="D6" s="6" t="s">
        <v>41</v>
      </c>
      <c r="E6" s="20" t="s">
        <v>4</v>
      </c>
      <c r="F6" s="29">
        <v>2.8481870795076247E-2</v>
      </c>
      <c r="G6" s="29">
        <v>2.8481870795076247E-2</v>
      </c>
      <c r="H6" s="12">
        <f>IF(F6=0,"NA",(G6-F6)/F6)</f>
        <v>0</v>
      </c>
    </row>
    <row r="7" spans="1:8" x14ac:dyDescent="0.25">
      <c r="A7" s="5" t="s">
        <v>3</v>
      </c>
      <c r="B7" s="6" t="s">
        <v>9</v>
      </c>
      <c r="C7" s="6" t="s">
        <v>42</v>
      </c>
      <c r="D7" s="6" t="s">
        <v>43</v>
      </c>
      <c r="E7" s="20" t="s">
        <v>4</v>
      </c>
      <c r="F7" s="11">
        <v>830.14834627560913</v>
      </c>
      <c r="G7" s="11">
        <v>830.14834627560913</v>
      </c>
      <c r="H7" s="12">
        <f>IF(F7=0,"NA",(G7-F7)/F7)</f>
        <v>0</v>
      </c>
    </row>
    <row r="8" spans="1:8" x14ac:dyDescent="0.25">
      <c r="A8" s="5" t="s">
        <v>3</v>
      </c>
      <c r="B8" s="6" t="s">
        <v>10</v>
      </c>
      <c r="C8" s="6" t="s">
        <v>44</v>
      </c>
      <c r="D8" s="6" t="s">
        <v>45</v>
      </c>
      <c r="E8" s="20" t="s">
        <v>4</v>
      </c>
      <c r="F8" s="11">
        <v>116.89902153916188</v>
      </c>
      <c r="G8" s="11">
        <v>116.89902153916188</v>
      </c>
      <c r="H8" s="12">
        <f>IF(F8=0,"NA",(G8-F8)/F8)</f>
        <v>0</v>
      </c>
    </row>
    <row r="9" spans="1:8" x14ac:dyDescent="0.25">
      <c r="A9" s="5" t="s">
        <v>3</v>
      </c>
      <c r="B9" s="6" t="s">
        <v>10</v>
      </c>
      <c r="C9" s="6" t="s">
        <v>46</v>
      </c>
      <c r="D9" s="6" t="s">
        <v>47</v>
      </c>
      <c r="E9" s="20" t="s">
        <v>4</v>
      </c>
      <c r="F9" s="29">
        <v>6.12631733820308E-2</v>
      </c>
      <c r="G9" s="29">
        <v>6.12631733820308E-2</v>
      </c>
      <c r="H9" s="12">
        <f>IF(F9=0,"NA",(G9-F9)/F9)</f>
        <v>0</v>
      </c>
    </row>
    <row r="10" spans="1:8" x14ac:dyDescent="0.25">
      <c r="A10" s="5" t="s">
        <v>3</v>
      </c>
      <c r="B10" s="6" t="s">
        <v>23</v>
      </c>
      <c r="C10" s="6" t="s">
        <v>130</v>
      </c>
      <c r="D10" s="6" t="s">
        <v>131</v>
      </c>
      <c r="E10" s="20" t="s">
        <v>4</v>
      </c>
      <c r="F10" s="11">
        <v>16745.24986307323</v>
      </c>
      <c r="G10" s="11">
        <v>16745.24986307323</v>
      </c>
      <c r="H10" s="12">
        <f>IF(F10=0,"NA",(G10-F10)/F10)</f>
        <v>0</v>
      </c>
    </row>
    <row r="11" spans="1:8" x14ac:dyDescent="0.25">
      <c r="A11" s="5" t="s">
        <v>3</v>
      </c>
      <c r="B11" s="6" t="s">
        <v>11</v>
      </c>
      <c r="C11" s="6" t="s">
        <v>48</v>
      </c>
      <c r="D11" s="6" t="s">
        <v>49</v>
      </c>
      <c r="E11" s="20" t="s">
        <v>4</v>
      </c>
      <c r="F11" s="11">
        <v>5692.6541278318036</v>
      </c>
      <c r="G11" s="11">
        <v>5692.6541278318036</v>
      </c>
      <c r="H11" s="12">
        <f>IF(F11=0,"NA",(G11-F11)/F11)</f>
        <v>0</v>
      </c>
    </row>
    <row r="12" spans="1:8" x14ac:dyDescent="0.25">
      <c r="A12" s="5" t="s">
        <v>3</v>
      </c>
      <c r="B12" s="6" t="s">
        <v>11</v>
      </c>
      <c r="C12" s="6" t="s">
        <v>50</v>
      </c>
      <c r="D12" s="6" t="s">
        <v>51</v>
      </c>
      <c r="E12" s="20" t="s">
        <v>4</v>
      </c>
      <c r="F12" s="11">
        <v>3342.6639524307102</v>
      </c>
      <c r="G12" s="11">
        <v>3342.6639524307102</v>
      </c>
      <c r="H12" s="12">
        <f>IF(F12=0,"NA",(G12-F12)/F12)</f>
        <v>0</v>
      </c>
    </row>
    <row r="13" spans="1:8" x14ac:dyDescent="0.25">
      <c r="A13" s="5" t="s">
        <v>3</v>
      </c>
      <c r="B13" s="6" t="s">
        <v>11</v>
      </c>
      <c r="C13" s="6" t="s">
        <v>52</v>
      </c>
      <c r="D13" s="6" t="s">
        <v>53</v>
      </c>
      <c r="E13" s="20" t="s">
        <v>4</v>
      </c>
      <c r="F13" s="11">
        <v>2.326441302895546</v>
      </c>
      <c r="G13" s="11">
        <v>2.326441302895546</v>
      </c>
      <c r="H13" s="12">
        <f>IF(F13=0,"NA",(G13-F13)/F13)</f>
        <v>0</v>
      </c>
    </row>
    <row r="14" spans="1:8" x14ac:dyDescent="0.25">
      <c r="A14" s="5" t="s">
        <v>3</v>
      </c>
      <c r="B14" s="6" t="s">
        <v>24</v>
      </c>
      <c r="C14" s="6" t="s">
        <v>132</v>
      </c>
      <c r="D14" s="6" t="s">
        <v>133</v>
      </c>
      <c r="E14" s="20" t="s">
        <v>4</v>
      </c>
      <c r="F14" s="11">
        <v>12877.038283705711</v>
      </c>
      <c r="G14" s="11">
        <v>12877.038283705711</v>
      </c>
      <c r="H14" s="12">
        <f>IF(F14=0,"NA",(G14-F14)/F14)</f>
        <v>0</v>
      </c>
    </row>
    <row r="15" spans="1:8" x14ac:dyDescent="0.25">
      <c r="A15" s="5" t="s">
        <v>3</v>
      </c>
      <c r="B15" s="6" t="s">
        <v>12</v>
      </c>
      <c r="C15" s="6" t="s">
        <v>54</v>
      </c>
      <c r="D15" s="6" t="s">
        <v>55</v>
      </c>
      <c r="E15" s="20" t="s">
        <v>4</v>
      </c>
      <c r="F15" s="11">
        <v>3854.3610945269465</v>
      </c>
      <c r="G15" s="11">
        <v>3854.3610945269465</v>
      </c>
      <c r="H15" s="12">
        <f>IF(F15=0,"NA",(G15-F15)/F15)</f>
        <v>0</v>
      </c>
    </row>
    <row r="16" spans="1:8" x14ac:dyDescent="0.25">
      <c r="A16" s="5" t="s">
        <v>3</v>
      </c>
      <c r="B16" s="6" t="s">
        <v>12</v>
      </c>
      <c r="C16" s="6" t="s">
        <v>56</v>
      </c>
      <c r="D16" s="6" t="s">
        <v>57</v>
      </c>
      <c r="E16" s="20" t="s">
        <v>4</v>
      </c>
      <c r="F16" s="11">
        <v>26868.620321393013</v>
      </c>
      <c r="G16" s="11">
        <v>26868.620321393013</v>
      </c>
      <c r="H16" s="12">
        <f>IF(F16=0,"NA",(G16-F16)/F16)</f>
        <v>0</v>
      </c>
    </row>
    <row r="17" spans="1:8" x14ac:dyDescent="0.25">
      <c r="A17" s="5" t="s">
        <v>3</v>
      </c>
      <c r="B17" s="6" t="s">
        <v>12</v>
      </c>
      <c r="C17" s="6" t="s">
        <v>58</v>
      </c>
      <c r="D17" s="6" t="s">
        <v>59</v>
      </c>
      <c r="E17" s="20" t="s">
        <v>4</v>
      </c>
      <c r="F17" s="11">
        <v>1.6913021542131901</v>
      </c>
      <c r="G17" s="11">
        <v>1.6913021542131901</v>
      </c>
      <c r="H17" s="12">
        <f>IF(F17=0,"NA",(G17-F17)/F17)</f>
        <v>0</v>
      </c>
    </row>
    <row r="18" spans="1:8" x14ac:dyDescent="0.25">
      <c r="A18" s="5" t="s">
        <v>3</v>
      </c>
      <c r="B18" s="6" t="s">
        <v>12</v>
      </c>
      <c r="C18" s="6" t="s">
        <v>60</v>
      </c>
      <c r="D18" s="6" t="s">
        <v>61</v>
      </c>
      <c r="E18" s="20" t="s">
        <v>4</v>
      </c>
      <c r="F18" s="11">
        <v>11.304083358496428</v>
      </c>
      <c r="G18" s="11">
        <v>11.304083358496428</v>
      </c>
      <c r="H18" s="12">
        <f>IF(F18=0,"NA",(G18-F18)/F18)</f>
        <v>0</v>
      </c>
    </row>
    <row r="19" spans="1:8" x14ac:dyDescent="0.25">
      <c r="A19" s="5" t="s">
        <v>3</v>
      </c>
      <c r="B19" s="6" t="s">
        <v>13</v>
      </c>
      <c r="C19" s="6" t="s">
        <v>62</v>
      </c>
      <c r="D19" s="6" t="s">
        <v>63</v>
      </c>
      <c r="E19" s="20" t="s">
        <v>4</v>
      </c>
      <c r="F19" s="11">
        <v>107.83304483350366</v>
      </c>
      <c r="G19" s="11">
        <v>107.83304483350366</v>
      </c>
      <c r="H19" s="12">
        <f>IF(F19=0,"NA",(G19-F19)/F19)</f>
        <v>0</v>
      </c>
    </row>
    <row r="20" spans="1:8" x14ac:dyDescent="0.25">
      <c r="A20" s="5" t="s">
        <v>3</v>
      </c>
      <c r="B20" s="6" t="s">
        <v>13</v>
      </c>
      <c r="C20" s="6" t="s">
        <v>64</v>
      </c>
      <c r="D20" s="6" t="s">
        <v>65</v>
      </c>
      <c r="E20" s="20" t="s">
        <v>4</v>
      </c>
      <c r="F20" s="11">
        <v>0</v>
      </c>
      <c r="G20" s="11">
        <v>0</v>
      </c>
      <c r="H20" s="12" t="str">
        <f>IF(F20=0,"NA",(G20-F20)/F20)</f>
        <v>NA</v>
      </c>
    </row>
    <row r="21" spans="1:8" x14ac:dyDescent="0.25">
      <c r="A21" s="5" t="s">
        <v>3</v>
      </c>
      <c r="B21" s="6" t="s">
        <v>25</v>
      </c>
      <c r="C21" s="6" t="s">
        <v>134</v>
      </c>
      <c r="D21" s="6" t="s">
        <v>135</v>
      </c>
      <c r="E21" s="20" t="s">
        <v>4</v>
      </c>
      <c r="F21" s="11">
        <v>0</v>
      </c>
      <c r="G21" s="11">
        <v>0</v>
      </c>
      <c r="H21" s="12" t="str">
        <f>IF(F21=0,"NA",(G21-F21)/F21)</f>
        <v>NA</v>
      </c>
    </row>
    <row r="22" spans="1:8" x14ac:dyDescent="0.25">
      <c r="A22" s="34" t="s">
        <v>3</v>
      </c>
      <c r="B22" s="25" t="s">
        <v>25</v>
      </c>
      <c r="C22" s="25" t="s">
        <v>136</v>
      </c>
      <c r="D22" s="25" t="s">
        <v>137</v>
      </c>
      <c r="E22" s="24" t="s">
        <v>4</v>
      </c>
      <c r="F22" s="26">
        <v>69.58943040529266</v>
      </c>
      <c r="G22" s="26">
        <v>160.29986791154079</v>
      </c>
      <c r="H22" s="27">
        <f>IF(F22=0,"NA",(G22-F22)/F22)</f>
        <v>1.3035088371602637</v>
      </c>
    </row>
    <row r="23" spans="1:8" x14ac:dyDescent="0.25">
      <c r="A23" s="34" t="s">
        <v>3</v>
      </c>
      <c r="B23" s="25" t="s">
        <v>25</v>
      </c>
      <c r="C23" s="25" t="s">
        <v>138</v>
      </c>
      <c r="D23" s="25" t="s">
        <v>139</v>
      </c>
      <c r="E23" s="24" t="s">
        <v>4</v>
      </c>
      <c r="F23" s="26">
        <v>75.376964151859283</v>
      </c>
      <c r="G23" s="26">
        <v>35.16911738133058</v>
      </c>
      <c r="H23" s="27">
        <f>IF(F23=0,"NA",(G23-F23)/F23)</f>
        <v>-0.53342353626133565</v>
      </c>
    </row>
    <row r="24" spans="1:8" x14ac:dyDescent="0.25">
      <c r="A24" s="5" t="s">
        <v>3</v>
      </c>
      <c r="B24" s="6" t="s">
        <v>14</v>
      </c>
      <c r="C24" s="6" t="s">
        <v>66</v>
      </c>
      <c r="D24" s="6" t="s">
        <v>67</v>
      </c>
      <c r="E24" s="20" t="s">
        <v>4</v>
      </c>
      <c r="F24" s="11">
        <v>0</v>
      </c>
      <c r="G24" s="11">
        <v>0</v>
      </c>
      <c r="H24" s="12" t="str">
        <f>IF(F24=0,"NA",(G24-F24)/F24)</f>
        <v>NA</v>
      </c>
    </row>
    <row r="25" spans="1:8" x14ac:dyDescent="0.25">
      <c r="A25" s="5" t="s">
        <v>3</v>
      </c>
      <c r="B25" s="6" t="s">
        <v>14</v>
      </c>
      <c r="C25" s="6" t="s">
        <v>68</v>
      </c>
      <c r="D25" s="6" t="s">
        <v>69</v>
      </c>
      <c r="E25" s="20" t="s">
        <v>4</v>
      </c>
      <c r="F25" s="11">
        <v>13583.880622468889</v>
      </c>
      <c r="G25" s="11">
        <v>13583.880622468889</v>
      </c>
      <c r="H25" s="12">
        <f>IF(F25=0,"NA",(G25-F25)/F25)</f>
        <v>0</v>
      </c>
    </row>
    <row r="26" spans="1:8" x14ac:dyDescent="0.25">
      <c r="A26" s="5" t="s">
        <v>3</v>
      </c>
      <c r="B26" s="6" t="s">
        <v>14</v>
      </c>
      <c r="C26" s="6" t="s">
        <v>70</v>
      </c>
      <c r="D26" s="6" t="s">
        <v>71</v>
      </c>
      <c r="E26" s="20" t="s">
        <v>4</v>
      </c>
      <c r="F26" s="11">
        <v>57207.421543717384</v>
      </c>
      <c r="G26" s="11">
        <v>57207.421543717384</v>
      </c>
      <c r="H26" s="12">
        <f>IF(F26=0,"NA",(G26-F26)/F26)</f>
        <v>0</v>
      </c>
    </row>
    <row r="27" spans="1:8" x14ac:dyDescent="0.25">
      <c r="A27" s="5" t="s">
        <v>3</v>
      </c>
      <c r="B27" s="6" t="s">
        <v>14</v>
      </c>
      <c r="C27" s="6" t="s">
        <v>72</v>
      </c>
      <c r="D27" s="6" t="s">
        <v>73</v>
      </c>
      <c r="E27" s="20" t="s">
        <v>4</v>
      </c>
      <c r="F27" s="11">
        <v>0</v>
      </c>
      <c r="G27" s="11">
        <v>0</v>
      </c>
      <c r="H27" s="12" t="str">
        <f>IF(F27=0,"NA",(G27-F27)/F27)</f>
        <v>NA</v>
      </c>
    </row>
    <row r="28" spans="1:8" x14ac:dyDescent="0.25">
      <c r="A28" s="5" t="s">
        <v>3</v>
      </c>
      <c r="B28" s="6" t="s">
        <v>14</v>
      </c>
      <c r="C28" s="6" t="s">
        <v>74</v>
      </c>
      <c r="D28" s="6" t="s">
        <v>75</v>
      </c>
      <c r="E28" s="20" t="s">
        <v>4</v>
      </c>
      <c r="F28" s="11">
        <v>2.5775560960173607</v>
      </c>
      <c r="G28" s="11">
        <v>2.5775560960173607</v>
      </c>
      <c r="H28" s="12">
        <f>IF(F28=0,"NA",(G28-F28)/F28)</f>
        <v>0</v>
      </c>
    </row>
    <row r="29" spans="1:8" ht="15.75" thickBot="1" x14ac:dyDescent="0.3">
      <c r="A29" s="7" t="s">
        <v>3</v>
      </c>
      <c r="B29" s="8" t="s">
        <v>14</v>
      </c>
      <c r="C29" s="8" t="s">
        <v>76</v>
      </c>
      <c r="D29" s="8" t="s">
        <v>77</v>
      </c>
      <c r="E29" s="22" t="s">
        <v>4</v>
      </c>
      <c r="F29" s="13">
        <v>9.4451462849974632</v>
      </c>
      <c r="G29" s="13">
        <v>9.4451462849974632</v>
      </c>
      <c r="H29" s="14">
        <f>IF(F29=0,"NA",(G29-F29)/F29)</f>
        <v>0</v>
      </c>
    </row>
    <row r="30" spans="1:8" x14ac:dyDescent="0.25">
      <c r="A30" s="39" t="s">
        <v>3</v>
      </c>
      <c r="B30" s="40" t="s">
        <v>5</v>
      </c>
      <c r="C30" s="40" t="s">
        <v>32</v>
      </c>
      <c r="D30" s="40" t="s">
        <v>33</v>
      </c>
      <c r="E30" s="41" t="s">
        <v>15</v>
      </c>
      <c r="F30" s="42">
        <v>364.19334984640591</v>
      </c>
      <c r="G30" s="42">
        <v>364.19334984640591</v>
      </c>
      <c r="H30" s="43">
        <f>IF(F30=0,"NA",(G30-F30)/F30)</f>
        <v>0</v>
      </c>
    </row>
    <row r="31" spans="1:8" x14ac:dyDescent="0.25">
      <c r="A31" s="5" t="s">
        <v>3</v>
      </c>
      <c r="B31" s="6" t="s">
        <v>6</v>
      </c>
      <c r="C31" s="6" t="s">
        <v>34</v>
      </c>
      <c r="D31" s="6" t="s">
        <v>35</v>
      </c>
      <c r="E31" s="20" t="s">
        <v>15</v>
      </c>
      <c r="F31" s="11">
        <v>80947.929184948152</v>
      </c>
      <c r="G31" s="11">
        <v>80947.929184948152</v>
      </c>
      <c r="H31" s="12">
        <f>IF(F31=0,"NA",(G31-F31)/F31)</f>
        <v>0</v>
      </c>
    </row>
    <row r="32" spans="1:8" x14ac:dyDescent="0.25">
      <c r="A32" s="5" t="s">
        <v>3</v>
      </c>
      <c r="B32" s="6" t="s">
        <v>7</v>
      </c>
      <c r="C32" s="6" t="s">
        <v>36</v>
      </c>
      <c r="D32" s="6" t="s">
        <v>37</v>
      </c>
      <c r="E32" s="20" t="s">
        <v>15</v>
      </c>
      <c r="F32" s="11">
        <v>0</v>
      </c>
      <c r="G32" s="11">
        <v>0</v>
      </c>
      <c r="H32" s="12" t="str">
        <f>IF(F32=0,"NA",(G32-F32)/F32)</f>
        <v>NA</v>
      </c>
    </row>
    <row r="33" spans="1:8" x14ac:dyDescent="0.25">
      <c r="A33" s="5" t="s">
        <v>3</v>
      </c>
      <c r="B33" s="6" t="s">
        <v>8</v>
      </c>
      <c r="C33" s="6" t="s">
        <v>38</v>
      </c>
      <c r="D33" s="6" t="s">
        <v>39</v>
      </c>
      <c r="E33" s="20" t="s">
        <v>15</v>
      </c>
      <c r="F33" s="11">
        <v>365106.67488889536</v>
      </c>
      <c r="G33" s="11">
        <v>365106.67488889536</v>
      </c>
      <c r="H33" s="12">
        <f>IF(F33=0,"NA",(G33-F33)/F33)</f>
        <v>0</v>
      </c>
    </row>
    <row r="34" spans="1:8" x14ac:dyDescent="0.25">
      <c r="A34" s="5" t="s">
        <v>3</v>
      </c>
      <c r="B34" s="6" t="s">
        <v>8</v>
      </c>
      <c r="C34" s="6" t="s">
        <v>40</v>
      </c>
      <c r="D34" s="6" t="s">
        <v>41</v>
      </c>
      <c r="E34" s="20" t="s">
        <v>15</v>
      </c>
      <c r="F34" s="11">
        <v>4.2887996509671211</v>
      </c>
      <c r="G34" s="11">
        <v>4.2887996509671211</v>
      </c>
      <c r="H34" s="12">
        <f>IF(F34=0,"NA",(G34-F34)/F34)</f>
        <v>0</v>
      </c>
    </row>
    <row r="35" spans="1:8" x14ac:dyDescent="0.25">
      <c r="A35" s="5" t="s">
        <v>3</v>
      </c>
      <c r="B35" s="6" t="s">
        <v>9</v>
      </c>
      <c r="C35" s="6" t="s">
        <v>42</v>
      </c>
      <c r="D35" s="6" t="s">
        <v>43</v>
      </c>
      <c r="E35" s="20" t="s">
        <v>15</v>
      </c>
      <c r="F35" s="11">
        <v>418213.06571555464</v>
      </c>
      <c r="G35" s="11">
        <v>418213.06571555464</v>
      </c>
      <c r="H35" s="12">
        <f>IF(F35=0,"NA",(G35-F35)/F35)</f>
        <v>0</v>
      </c>
    </row>
    <row r="36" spans="1:8" x14ac:dyDescent="0.25">
      <c r="A36" s="5" t="s">
        <v>3</v>
      </c>
      <c r="B36" s="6" t="s">
        <v>10</v>
      </c>
      <c r="C36" s="6" t="s">
        <v>44</v>
      </c>
      <c r="D36" s="6" t="s">
        <v>45</v>
      </c>
      <c r="E36" s="20" t="s">
        <v>15</v>
      </c>
      <c r="F36" s="11">
        <v>18791.042865908883</v>
      </c>
      <c r="G36" s="11">
        <v>18791.042865908883</v>
      </c>
      <c r="H36" s="12">
        <f>IF(F36=0,"NA",(G36-F36)/F36)</f>
        <v>0</v>
      </c>
    </row>
    <row r="37" spans="1:8" x14ac:dyDescent="0.25">
      <c r="A37" s="5" t="s">
        <v>3</v>
      </c>
      <c r="B37" s="6" t="s">
        <v>10</v>
      </c>
      <c r="C37" s="6" t="s">
        <v>46</v>
      </c>
      <c r="D37" s="6" t="s">
        <v>47</v>
      </c>
      <c r="E37" s="20" t="s">
        <v>15</v>
      </c>
      <c r="F37" s="11">
        <v>1.1501627615652978</v>
      </c>
      <c r="G37" s="11">
        <v>1.1501627615652978</v>
      </c>
      <c r="H37" s="12">
        <f>IF(F37=0,"NA",(G37-F37)/F37)</f>
        <v>0</v>
      </c>
    </row>
    <row r="38" spans="1:8" x14ac:dyDescent="0.25">
      <c r="A38" s="5" t="s">
        <v>3</v>
      </c>
      <c r="B38" s="6" t="s">
        <v>23</v>
      </c>
      <c r="C38" s="6" t="s">
        <v>130</v>
      </c>
      <c r="D38" s="6" t="s">
        <v>131</v>
      </c>
      <c r="E38" s="20" t="s">
        <v>15</v>
      </c>
      <c r="F38" s="11">
        <v>619.4855138156563</v>
      </c>
      <c r="G38" s="11">
        <v>619.4855138156563</v>
      </c>
      <c r="H38" s="12">
        <f>IF(F38=0,"NA",(G38-F38)/F38)</f>
        <v>0</v>
      </c>
    </row>
    <row r="39" spans="1:8" x14ac:dyDescent="0.25">
      <c r="A39" s="5" t="s">
        <v>3</v>
      </c>
      <c r="B39" s="6" t="s">
        <v>16</v>
      </c>
      <c r="C39" s="6" t="s">
        <v>78</v>
      </c>
      <c r="D39" s="6" t="s">
        <v>79</v>
      </c>
      <c r="E39" s="20" t="s">
        <v>15</v>
      </c>
      <c r="F39" s="11">
        <v>4455.6992008816451</v>
      </c>
      <c r="G39" s="11">
        <v>4455.6992008816451</v>
      </c>
      <c r="H39" s="12">
        <f>IF(F39=0,"NA",(G39-F39)/F39)</f>
        <v>0</v>
      </c>
    </row>
    <row r="40" spans="1:8" x14ac:dyDescent="0.25">
      <c r="A40" s="5" t="s">
        <v>3</v>
      </c>
      <c r="B40" s="6" t="s">
        <v>16</v>
      </c>
      <c r="C40" s="6" t="s">
        <v>80</v>
      </c>
      <c r="D40" s="6" t="s">
        <v>81</v>
      </c>
      <c r="E40" s="20" t="s">
        <v>15</v>
      </c>
      <c r="F40" s="11">
        <v>3759.5464445063844</v>
      </c>
      <c r="G40" s="11">
        <v>3759.5464445063844</v>
      </c>
      <c r="H40" s="12">
        <f>IF(F40=0,"NA",(G40-F40)/F40)</f>
        <v>0</v>
      </c>
    </row>
    <row r="41" spans="1:8" x14ac:dyDescent="0.25">
      <c r="A41" s="5" t="s">
        <v>3</v>
      </c>
      <c r="B41" s="6" t="s">
        <v>16</v>
      </c>
      <c r="C41" s="6" t="s">
        <v>82</v>
      </c>
      <c r="D41" s="6" t="s">
        <v>83</v>
      </c>
      <c r="E41" s="20" t="s">
        <v>15</v>
      </c>
      <c r="F41" s="11">
        <v>1177.7853731492069</v>
      </c>
      <c r="G41" s="11">
        <v>1177.7853731492069</v>
      </c>
      <c r="H41" s="12">
        <f>IF(F41=0,"NA",(G41-F41)/F41)</f>
        <v>0</v>
      </c>
    </row>
    <row r="42" spans="1:8" x14ac:dyDescent="0.25">
      <c r="A42" s="5" t="s">
        <v>3</v>
      </c>
      <c r="B42" s="6" t="s">
        <v>16</v>
      </c>
      <c r="C42" s="6" t="s">
        <v>84</v>
      </c>
      <c r="D42" s="6" t="s">
        <v>85</v>
      </c>
      <c r="E42" s="20" t="s">
        <v>15</v>
      </c>
      <c r="F42" s="11">
        <v>30971.886657103896</v>
      </c>
      <c r="G42" s="11">
        <v>30971.886657103896</v>
      </c>
      <c r="H42" s="12">
        <f>IF(F42=0,"NA",(G42-F42)/F42)</f>
        <v>0</v>
      </c>
    </row>
    <row r="43" spans="1:8" x14ac:dyDescent="0.25">
      <c r="A43" s="5" t="s">
        <v>3</v>
      </c>
      <c r="B43" s="6" t="s">
        <v>16</v>
      </c>
      <c r="C43" s="6" t="s">
        <v>86</v>
      </c>
      <c r="D43" s="6" t="s">
        <v>87</v>
      </c>
      <c r="E43" s="20" t="s">
        <v>15</v>
      </c>
      <c r="F43" s="11">
        <v>2988.6800838056952</v>
      </c>
      <c r="G43" s="11">
        <v>2988.6800838056952</v>
      </c>
      <c r="H43" s="12">
        <f>IF(F43=0,"NA",(G43-F43)/F43)</f>
        <v>0</v>
      </c>
    </row>
    <row r="44" spans="1:8" x14ac:dyDescent="0.25">
      <c r="A44" s="5" t="s">
        <v>3</v>
      </c>
      <c r="B44" s="6" t="s">
        <v>16</v>
      </c>
      <c r="C44" s="6" t="s">
        <v>88</v>
      </c>
      <c r="D44" s="6" t="s">
        <v>89</v>
      </c>
      <c r="E44" s="20" t="s">
        <v>15</v>
      </c>
      <c r="F44" s="11">
        <v>1437.8039943510666</v>
      </c>
      <c r="G44" s="11">
        <v>1437.8039943510666</v>
      </c>
      <c r="H44" s="12">
        <f>IF(F44=0,"NA",(G44-F44)/F44)</f>
        <v>0</v>
      </c>
    </row>
    <row r="45" spans="1:8" x14ac:dyDescent="0.25">
      <c r="A45" s="5" t="s">
        <v>3</v>
      </c>
      <c r="B45" s="6" t="s">
        <v>16</v>
      </c>
      <c r="C45" s="6" t="s">
        <v>90</v>
      </c>
      <c r="D45" s="6" t="s">
        <v>91</v>
      </c>
      <c r="E45" s="20" t="s">
        <v>15</v>
      </c>
      <c r="F45" s="11">
        <v>908.59633919433691</v>
      </c>
      <c r="G45" s="11">
        <v>908.59633919433691</v>
      </c>
      <c r="H45" s="12">
        <f>IF(F45=0,"NA",(G45-F45)/F45)</f>
        <v>0</v>
      </c>
    </row>
    <row r="46" spans="1:8" x14ac:dyDescent="0.25">
      <c r="A46" s="5" t="s">
        <v>3</v>
      </c>
      <c r="B46" s="6" t="s">
        <v>16</v>
      </c>
      <c r="C46" s="6" t="s">
        <v>92</v>
      </c>
      <c r="D46" s="6" t="s">
        <v>93</v>
      </c>
      <c r="E46" s="20" t="s">
        <v>15</v>
      </c>
      <c r="F46" s="11">
        <v>21243.756507784128</v>
      </c>
      <c r="G46" s="11">
        <v>21243.756507784128</v>
      </c>
      <c r="H46" s="12">
        <f>IF(F46=0,"NA",(G46-F46)/F46)</f>
        <v>0</v>
      </c>
    </row>
    <row r="47" spans="1:8" x14ac:dyDescent="0.25">
      <c r="A47" s="5" t="s">
        <v>3</v>
      </c>
      <c r="B47" s="6" t="s">
        <v>16</v>
      </c>
      <c r="C47" s="6" t="s">
        <v>94</v>
      </c>
      <c r="D47" s="6" t="s">
        <v>95</v>
      </c>
      <c r="E47" s="20" t="s">
        <v>15</v>
      </c>
      <c r="F47" s="11">
        <v>6674.4448408596218</v>
      </c>
      <c r="G47" s="11">
        <v>6674.4448408596218</v>
      </c>
      <c r="H47" s="12">
        <f>IF(F47=0,"NA",(G47-F47)/F47)</f>
        <v>0</v>
      </c>
    </row>
    <row r="48" spans="1:8" x14ac:dyDescent="0.25">
      <c r="A48" s="5" t="s">
        <v>3</v>
      </c>
      <c r="B48" s="6" t="s">
        <v>16</v>
      </c>
      <c r="C48" s="6" t="s">
        <v>96</v>
      </c>
      <c r="D48" s="6" t="s">
        <v>97</v>
      </c>
      <c r="E48" s="20" t="s">
        <v>15</v>
      </c>
      <c r="F48" s="11">
        <v>1.3610841818153858</v>
      </c>
      <c r="G48" s="11">
        <v>1.3610841818153858</v>
      </c>
      <c r="H48" s="12">
        <f>IF(F48=0,"NA",(G48-F48)/F48)</f>
        <v>0</v>
      </c>
    </row>
    <row r="49" spans="1:8" x14ac:dyDescent="0.25">
      <c r="A49" s="5" t="s">
        <v>3</v>
      </c>
      <c r="B49" s="6" t="s">
        <v>16</v>
      </c>
      <c r="C49" s="6" t="s">
        <v>98</v>
      </c>
      <c r="D49" s="6" t="s">
        <v>99</v>
      </c>
      <c r="E49" s="20" t="s">
        <v>15</v>
      </c>
      <c r="F49" s="11">
        <v>0.50216888263821602</v>
      </c>
      <c r="G49" s="11">
        <v>0.50216888263821602</v>
      </c>
      <c r="H49" s="12">
        <f>IF(F49=0,"NA",(G49-F49)/F49)</f>
        <v>0</v>
      </c>
    </row>
    <row r="50" spans="1:8" x14ac:dyDescent="0.25">
      <c r="A50" s="5" t="s">
        <v>3</v>
      </c>
      <c r="B50" s="6" t="s">
        <v>16</v>
      </c>
      <c r="C50" s="6" t="s">
        <v>100</v>
      </c>
      <c r="D50" s="6" t="s">
        <v>101</v>
      </c>
      <c r="E50" s="20" t="s">
        <v>15</v>
      </c>
      <c r="F50" s="29">
        <v>0.40985806006938219</v>
      </c>
      <c r="G50" s="29">
        <v>0.40985806006938219</v>
      </c>
      <c r="H50" s="12">
        <f>IF(F50=0,"NA",(G50-F50)/F50)</f>
        <v>0</v>
      </c>
    </row>
    <row r="51" spans="1:8" x14ac:dyDescent="0.25">
      <c r="A51" s="5" t="s">
        <v>3</v>
      </c>
      <c r="B51" s="6" t="s">
        <v>16</v>
      </c>
      <c r="C51" s="6" t="s">
        <v>102</v>
      </c>
      <c r="D51" s="6" t="s">
        <v>103</v>
      </c>
      <c r="E51" s="20" t="s">
        <v>15</v>
      </c>
      <c r="F51" s="11">
        <v>9.8409681618213654</v>
      </c>
      <c r="G51" s="11">
        <v>9.8409681618213654</v>
      </c>
      <c r="H51" s="12">
        <f>IF(F51=0,"NA",(G51-F51)/F51)</f>
        <v>0</v>
      </c>
    </row>
    <row r="52" spans="1:8" x14ac:dyDescent="0.25">
      <c r="A52" s="5" t="s">
        <v>3</v>
      </c>
      <c r="B52" s="6" t="s">
        <v>16</v>
      </c>
      <c r="C52" s="6" t="s">
        <v>104</v>
      </c>
      <c r="D52" s="6" t="s">
        <v>105</v>
      </c>
      <c r="E52" s="20" t="s">
        <v>15</v>
      </c>
      <c r="F52" s="11">
        <v>2.5136865302920341</v>
      </c>
      <c r="G52" s="11">
        <v>2.5136865302920341</v>
      </c>
      <c r="H52" s="12">
        <f>IF(F52=0,"NA",(G52-F52)/F52)</f>
        <v>0</v>
      </c>
    </row>
    <row r="53" spans="1:8" x14ac:dyDescent="0.25">
      <c r="A53" s="5" t="s">
        <v>3</v>
      </c>
      <c r="B53" s="6" t="s">
        <v>17</v>
      </c>
      <c r="C53" s="6" t="s">
        <v>106</v>
      </c>
      <c r="D53" s="6" t="s">
        <v>107</v>
      </c>
      <c r="E53" s="20" t="s">
        <v>15</v>
      </c>
      <c r="F53" s="11">
        <v>15.609993278980255</v>
      </c>
      <c r="G53" s="11">
        <v>15.609993278980255</v>
      </c>
      <c r="H53" s="12">
        <f>IF(F53=0,"NA",(G53-F53)/F53)</f>
        <v>0</v>
      </c>
    </row>
    <row r="54" spans="1:8" x14ac:dyDescent="0.25">
      <c r="A54" s="5" t="s">
        <v>3</v>
      </c>
      <c r="B54" s="6" t="s">
        <v>17</v>
      </c>
      <c r="C54" s="6" t="s">
        <v>108</v>
      </c>
      <c r="D54" s="6" t="s">
        <v>109</v>
      </c>
      <c r="E54" s="20" t="s">
        <v>15</v>
      </c>
      <c r="F54" s="11">
        <v>7615.877493545413</v>
      </c>
      <c r="G54" s="11">
        <v>7615.877493545413</v>
      </c>
      <c r="H54" s="12">
        <f>IF(F54=0,"NA",(G54-F54)/F54)</f>
        <v>0</v>
      </c>
    </row>
    <row r="55" spans="1:8" x14ac:dyDescent="0.25">
      <c r="A55" s="5" t="s">
        <v>3</v>
      </c>
      <c r="B55" s="6" t="s">
        <v>17</v>
      </c>
      <c r="C55" s="6" t="s">
        <v>110</v>
      </c>
      <c r="D55" s="6" t="s">
        <v>111</v>
      </c>
      <c r="E55" s="20" t="s">
        <v>15</v>
      </c>
      <c r="F55" s="11">
        <v>31077.017460227013</v>
      </c>
      <c r="G55" s="11">
        <v>31077.017460227013</v>
      </c>
      <c r="H55" s="12">
        <f>IF(F55=0,"NA",(G55-F55)/F55)</f>
        <v>0</v>
      </c>
    </row>
    <row r="56" spans="1:8" x14ac:dyDescent="0.25">
      <c r="A56" s="5" t="s">
        <v>3</v>
      </c>
      <c r="B56" s="6" t="s">
        <v>11</v>
      </c>
      <c r="C56" s="6" t="s">
        <v>48</v>
      </c>
      <c r="D56" s="6" t="s">
        <v>49</v>
      </c>
      <c r="E56" s="20" t="s">
        <v>15</v>
      </c>
      <c r="F56" s="11">
        <v>537.96559155615978</v>
      </c>
      <c r="G56" s="11">
        <v>537.96559155615978</v>
      </c>
      <c r="H56" s="12">
        <f>IF(F56=0,"NA",(G56-F56)/F56)</f>
        <v>0</v>
      </c>
    </row>
    <row r="57" spans="1:8" x14ac:dyDescent="0.25">
      <c r="A57" s="5" t="s">
        <v>3</v>
      </c>
      <c r="B57" s="6" t="s">
        <v>11</v>
      </c>
      <c r="C57" s="6" t="s">
        <v>50</v>
      </c>
      <c r="D57" s="6" t="s">
        <v>51</v>
      </c>
      <c r="E57" s="20" t="s">
        <v>15</v>
      </c>
      <c r="F57" s="11">
        <v>315.88748347526416</v>
      </c>
      <c r="G57" s="11">
        <v>315.88748347526416</v>
      </c>
      <c r="H57" s="12">
        <f>IF(F57=0,"NA",(G57-F57)/F57)</f>
        <v>0</v>
      </c>
    </row>
    <row r="58" spans="1:8" x14ac:dyDescent="0.25">
      <c r="A58" s="5" t="s">
        <v>3</v>
      </c>
      <c r="B58" s="6" t="s">
        <v>11</v>
      </c>
      <c r="C58" s="6" t="s">
        <v>52</v>
      </c>
      <c r="D58" s="6" t="s">
        <v>53</v>
      </c>
      <c r="E58" s="20" t="s">
        <v>15</v>
      </c>
      <c r="F58" s="29">
        <v>0.21985270408913493</v>
      </c>
      <c r="G58" s="29">
        <v>0.21985270408913493</v>
      </c>
      <c r="H58" s="12">
        <f>IF(F58=0,"NA",(G58-F58)/F58)</f>
        <v>0</v>
      </c>
    </row>
    <row r="59" spans="1:8" x14ac:dyDescent="0.25">
      <c r="A59" s="5" t="s">
        <v>3</v>
      </c>
      <c r="B59" s="6" t="s">
        <v>24</v>
      </c>
      <c r="C59" s="6" t="s">
        <v>132</v>
      </c>
      <c r="D59" s="6" t="s">
        <v>133</v>
      </c>
      <c r="E59" s="20" t="s">
        <v>15</v>
      </c>
      <c r="F59" s="11">
        <v>462.31365092471242</v>
      </c>
      <c r="G59" s="11">
        <v>462.31365092471242</v>
      </c>
      <c r="H59" s="12">
        <f>IF(F59=0,"NA",(G59-F59)/F59)</f>
        <v>0</v>
      </c>
    </row>
    <row r="60" spans="1:8" x14ac:dyDescent="0.25">
      <c r="A60" s="5" t="s">
        <v>3</v>
      </c>
      <c r="B60" s="6" t="s">
        <v>12</v>
      </c>
      <c r="C60" s="6" t="s">
        <v>54</v>
      </c>
      <c r="D60" s="6" t="s">
        <v>55</v>
      </c>
      <c r="E60" s="20" t="s">
        <v>15</v>
      </c>
      <c r="F60" s="11">
        <v>479.77738487068564</v>
      </c>
      <c r="G60" s="11">
        <v>479.77738487068564</v>
      </c>
      <c r="H60" s="12">
        <f>IF(F60=0,"NA",(G60-F60)/F60)</f>
        <v>0</v>
      </c>
    </row>
    <row r="61" spans="1:8" x14ac:dyDescent="0.25">
      <c r="A61" s="5" t="s">
        <v>3</v>
      </c>
      <c r="B61" s="6" t="s">
        <v>12</v>
      </c>
      <c r="C61" s="6" t="s">
        <v>56</v>
      </c>
      <c r="D61" s="6" t="s">
        <v>57</v>
      </c>
      <c r="E61" s="20" t="s">
        <v>15</v>
      </c>
      <c r="F61" s="11">
        <v>447.56060470640659</v>
      </c>
      <c r="G61" s="11">
        <v>447.56060470640659</v>
      </c>
      <c r="H61" s="12">
        <f>IF(F61=0,"NA",(G61-F61)/F61)</f>
        <v>0</v>
      </c>
    </row>
    <row r="62" spans="1:8" x14ac:dyDescent="0.25">
      <c r="A62" s="5" t="s">
        <v>3</v>
      </c>
      <c r="B62" s="6" t="s">
        <v>12</v>
      </c>
      <c r="C62" s="6" t="s">
        <v>58</v>
      </c>
      <c r="D62" s="6" t="s">
        <v>59</v>
      </c>
      <c r="E62" s="20" t="s">
        <v>15</v>
      </c>
      <c r="F62" s="29">
        <v>0.19970289105549455</v>
      </c>
      <c r="G62" s="29">
        <v>0.19970289105549455</v>
      </c>
      <c r="H62" s="12">
        <f>IF(F62=0,"NA",(G62-F62)/F62)</f>
        <v>0</v>
      </c>
    </row>
    <row r="63" spans="1:8" x14ac:dyDescent="0.25">
      <c r="A63" s="5" t="s">
        <v>3</v>
      </c>
      <c r="B63" s="6" t="s">
        <v>12</v>
      </c>
      <c r="C63" s="6" t="s">
        <v>60</v>
      </c>
      <c r="D63" s="6" t="s">
        <v>61</v>
      </c>
      <c r="E63" s="20" t="s">
        <v>15</v>
      </c>
      <c r="F63" s="29">
        <v>0.24707915657199919</v>
      </c>
      <c r="G63" s="29">
        <v>0.24707915657199919</v>
      </c>
      <c r="H63" s="12">
        <f>IF(F63=0,"NA",(G63-F63)/F63)</f>
        <v>0</v>
      </c>
    </row>
    <row r="64" spans="1:8" x14ac:dyDescent="0.25">
      <c r="A64" s="34" t="s">
        <v>3</v>
      </c>
      <c r="B64" s="25" t="s">
        <v>13</v>
      </c>
      <c r="C64" s="25" t="s">
        <v>62</v>
      </c>
      <c r="D64" s="25" t="s">
        <v>63</v>
      </c>
      <c r="E64" s="24" t="s">
        <v>15</v>
      </c>
      <c r="F64" s="26">
        <v>54147.974230527878</v>
      </c>
      <c r="G64" s="26">
        <v>30374.998958401382</v>
      </c>
      <c r="H64" s="27">
        <f>IF(F64=0,"NA",(G64-F64)/F64)</f>
        <v>-0.43903720517624872</v>
      </c>
    </row>
    <row r="65" spans="1:8" x14ac:dyDescent="0.25">
      <c r="A65" s="5" t="s">
        <v>3</v>
      </c>
      <c r="B65" s="6" t="s">
        <v>13</v>
      </c>
      <c r="C65" s="6" t="s">
        <v>64</v>
      </c>
      <c r="D65" s="6" t="s">
        <v>65</v>
      </c>
      <c r="E65" s="20" t="s">
        <v>15</v>
      </c>
      <c r="F65" s="11">
        <v>11.508214175701141</v>
      </c>
      <c r="G65" s="11">
        <v>11.508214175701141</v>
      </c>
      <c r="H65" s="12">
        <f>IF(F65=0,"NA",(G65-F65)/F65)</f>
        <v>0</v>
      </c>
    </row>
    <row r="66" spans="1:8" x14ac:dyDescent="0.25">
      <c r="A66" s="34" t="s">
        <v>3</v>
      </c>
      <c r="B66" s="25" t="s">
        <v>18</v>
      </c>
      <c r="C66" s="25" t="s">
        <v>112</v>
      </c>
      <c r="D66" s="25" t="s">
        <v>113</v>
      </c>
      <c r="E66" s="24" t="s">
        <v>15</v>
      </c>
      <c r="F66" s="26">
        <v>181.75949525364456</v>
      </c>
      <c r="G66" s="26">
        <v>32615.250369119327</v>
      </c>
      <c r="H66" s="27">
        <f>IF(F66=0,"NA",(G66-F66)/F66)</f>
        <v>178.44179655431421</v>
      </c>
    </row>
    <row r="67" spans="1:8" x14ac:dyDescent="0.25">
      <c r="A67" s="5" t="s">
        <v>3</v>
      </c>
      <c r="B67" s="6" t="s">
        <v>18</v>
      </c>
      <c r="C67" s="6" t="s">
        <v>114</v>
      </c>
      <c r="D67" s="6" t="s">
        <v>115</v>
      </c>
      <c r="E67" s="20" t="s">
        <v>15</v>
      </c>
      <c r="F67" s="11">
        <v>16421.285450836978</v>
      </c>
      <c r="G67" s="11">
        <v>16421.285450836978</v>
      </c>
      <c r="H67" s="12">
        <f>IF(F67=0,"NA",(G67-F67)/F67)</f>
        <v>0</v>
      </c>
    </row>
    <row r="68" spans="1:8" x14ac:dyDescent="0.25">
      <c r="A68" s="5" t="s">
        <v>3</v>
      </c>
      <c r="B68" s="6" t="s">
        <v>18</v>
      </c>
      <c r="C68" s="6" t="s">
        <v>116</v>
      </c>
      <c r="D68" s="6" t="s">
        <v>117</v>
      </c>
      <c r="E68" s="20" t="s">
        <v>15</v>
      </c>
      <c r="F68" s="29">
        <v>0.14116857890621759</v>
      </c>
      <c r="G68" s="29">
        <v>0.14116857890621759</v>
      </c>
      <c r="H68" s="12">
        <f>IF(F68=0,"NA",(G68-F68)/F68)</f>
        <v>0</v>
      </c>
    </row>
    <row r="69" spans="1:8" x14ac:dyDescent="0.25">
      <c r="A69" s="5" t="s">
        <v>3</v>
      </c>
      <c r="B69" s="6" t="s">
        <v>26</v>
      </c>
      <c r="C69" s="6" t="s">
        <v>140</v>
      </c>
      <c r="D69" s="6" t="s">
        <v>141</v>
      </c>
      <c r="E69" s="20" t="s">
        <v>15</v>
      </c>
      <c r="F69" s="11">
        <v>0</v>
      </c>
      <c r="G69" s="11">
        <v>0</v>
      </c>
      <c r="H69" s="12" t="str">
        <f>IF(F69=0,"NA",(G69-F69)/F69)</f>
        <v>NA</v>
      </c>
    </row>
    <row r="70" spans="1:8" x14ac:dyDescent="0.25">
      <c r="A70" s="5" t="s">
        <v>3</v>
      </c>
      <c r="B70" s="6" t="s">
        <v>26</v>
      </c>
      <c r="C70" s="6" t="s">
        <v>142</v>
      </c>
      <c r="D70" s="6" t="s">
        <v>143</v>
      </c>
      <c r="E70" s="20" t="s">
        <v>15</v>
      </c>
      <c r="F70" s="11">
        <v>9848.9705494642258</v>
      </c>
      <c r="G70" s="11">
        <v>9848.9705494642258</v>
      </c>
      <c r="H70" s="12">
        <f>IF(F70=0,"NA",(G70-F70)/F70)</f>
        <v>0</v>
      </c>
    </row>
    <row r="71" spans="1:8" x14ac:dyDescent="0.25">
      <c r="A71" s="5" t="s">
        <v>3</v>
      </c>
      <c r="B71" s="6" t="s">
        <v>26</v>
      </c>
      <c r="C71" s="6" t="s">
        <v>144</v>
      </c>
      <c r="D71" s="6" t="s">
        <v>145</v>
      </c>
      <c r="E71" s="20" t="s">
        <v>15</v>
      </c>
      <c r="F71" s="11">
        <v>615.68452203273773</v>
      </c>
      <c r="G71" s="11">
        <v>615.68452203273773</v>
      </c>
      <c r="H71" s="12">
        <f>IF(F71=0,"NA",(G71-F71)/F71)</f>
        <v>0</v>
      </c>
    </row>
    <row r="72" spans="1:8" x14ac:dyDescent="0.25">
      <c r="A72" s="5" t="s">
        <v>3</v>
      </c>
      <c r="B72" s="6" t="s">
        <v>19</v>
      </c>
      <c r="C72" s="6" t="s">
        <v>118</v>
      </c>
      <c r="D72" s="6" t="s">
        <v>119</v>
      </c>
      <c r="E72" s="20" t="s">
        <v>15</v>
      </c>
      <c r="F72" s="11">
        <v>144028.70064145327</v>
      </c>
      <c r="G72" s="11">
        <v>144028.70064145327</v>
      </c>
      <c r="H72" s="12">
        <f>IF(F72=0,"NA",(G72-F72)/F72)</f>
        <v>0</v>
      </c>
    </row>
    <row r="73" spans="1:8" x14ac:dyDescent="0.25">
      <c r="A73" s="5" t="s">
        <v>3</v>
      </c>
      <c r="B73" s="6" t="s">
        <v>19</v>
      </c>
      <c r="C73" s="6" t="s">
        <v>120</v>
      </c>
      <c r="D73" s="6" t="s">
        <v>121</v>
      </c>
      <c r="E73" s="20" t="s">
        <v>15</v>
      </c>
      <c r="F73" s="11">
        <v>30114.731810852885</v>
      </c>
      <c r="G73" s="11">
        <v>30114.731810852885</v>
      </c>
      <c r="H73" s="12">
        <f>IF(F73=0,"NA",(G73-F73)/F73)</f>
        <v>0</v>
      </c>
    </row>
    <row r="74" spans="1:8" x14ac:dyDescent="0.25">
      <c r="A74" s="5" t="s">
        <v>3</v>
      </c>
      <c r="B74" s="6" t="s">
        <v>19</v>
      </c>
      <c r="C74" s="6" t="s">
        <v>122</v>
      </c>
      <c r="D74" s="6" t="s">
        <v>123</v>
      </c>
      <c r="E74" s="20" t="s">
        <v>15</v>
      </c>
      <c r="F74" s="11">
        <v>21.507848739624023</v>
      </c>
      <c r="G74" s="11">
        <v>21.507848739624023</v>
      </c>
      <c r="H74" s="12">
        <f>IF(F74=0,"NA",(G74-F74)/F74)</f>
        <v>0</v>
      </c>
    </row>
    <row r="75" spans="1:8" x14ac:dyDescent="0.25">
      <c r="A75" s="5" t="s">
        <v>3</v>
      </c>
      <c r="B75" s="6" t="s">
        <v>20</v>
      </c>
      <c r="C75" s="6" t="s">
        <v>124</v>
      </c>
      <c r="D75" s="6" t="s">
        <v>125</v>
      </c>
      <c r="E75" s="20" t="s">
        <v>15</v>
      </c>
      <c r="F75" s="29">
        <v>0.10196006762271281</v>
      </c>
      <c r="G75" s="29">
        <v>0.10196006762271281</v>
      </c>
      <c r="H75" s="12">
        <f>IF(F75=0,"NA",(G75-F75)/F75)</f>
        <v>0</v>
      </c>
    </row>
    <row r="76" spans="1:8" x14ac:dyDescent="0.25">
      <c r="A76" s="5" t="s">
        <v>3</v>
      </c>
      <c r="B76" s="6" t="s">
        <v>20</v>
      </c>
      <c r="C76" s="6" t="s">
        <v>126</v>
      </c>
      <c r="D76" s="6" t="s">
        <v>127</v>
      </c>
      <c r="E76" s="20" t="s">
        <v>15</v>
      </c>
      <c r="F76" s="11">
        <v>3865.0055730849344</v>
      </c>
      <c r="G76" s="11">
        <v>3865.0055730849344</v>
      </c>
      <c r="H76" s="12">
        <f>IF(F76=0,"NA",(G76-F76)/F76)</f>
        <v>0</v>
      </c>
    </row>
    <row r="77" spans="1:8" x14ac:dyDescent="0.25">
      <c r="A77" s="5" t="s">
        <v>3</v>
      </c>
      <c r="B77" s="6" t="s">
        <v>20</v>
      </c>
      <c r="C77" s="6" t="s">
        <v>128</v>
      </c>
      <c r="D77" s="6" t="s">
        <v>129</v>
      </c>
      <c r="E77" s="20" t="s">
        <v>15</v>
      </c>
      <c r="F77" s="11">
        <v>4882.6222107371141</v>
      </c>
      <c r="G77" s="11">
        <v>4882.6222107371141</v>
      </c>
      <c r="H77" s="12">
        <f>IF(F77=0,"NA",(G77-F77)/F77)</f>
        <v>0</v>
      </c>
    </row>
    <row r="78" spans="1:8" x14ac:dyDescent="0.25">
      <c r="A78" s="5" t="s">
        <v>3</v>
      </c>
      <c r="B78" s="6" t="s">
        <v>25</v>
      </c>
      <c r="C78" s="6" t="s">
        <v>134</v>
      </c>
      <c r="D78" s="6" t="s">
        <v>135</v>
      </c>
      <c r="E78" s="20" t="s">
        <v>15</v>
      </c>
      <c r="F78" s="11">
        <v>0</v>
      </c>
      <c r="G78" s="11">
        <v>0</v>
      </c>
      <c r="H78" s="12" t="str">
        <f>IF(F78=0,"NA",(G78-F78)/F78)</f>
        <v>NA</v>
      </c>
    </row>
    <row r="79" spans="1:8" x14ac:dyDescent="0.25">
      <c r="A79" s="34" t="s">
        <v>3</v>
      </c>
      <c r="B79" s="25" t="s">
        <v>25</v>
      </c>
      <c r="C79" s="25" t="s">
        <v>136</v>
      </c>
      <c r="D79" s="25" t="s">
        <v>137</v>
      </c>
      <c r="E79" s="24" t="s">
        <v>15</v>
      </c>
      <c r="F79" s="26">
        <v>18480.483070731163</v>
      </c>
      <c r="G79" s="26">
        <v>14890.261137191206</v>
      </c>
      <c r="H79" s="27">
        <f>IF(F79=0,"NA",(G79-F79)/F79)</f>
        <v>-0.19427100037368844</v>
      </c>
    </row>
    <row r="80" spans="1:8" x14ac:dyDescent="0.25">
      <c r="A80" s="34" t="s">
        <v>3</v>
      </c>
      <c r="B80" s="25" t="s">
        <v>25</v>
      </c>
      <c r="C80" s="25" t="s">
        <v>138</v>
      </c>
      <c r="D80" s="25" t="s">
        <v>139</v>
      </c>
      <c r="E80" s="24" t="s">
        <v>15</v>
      </c>
      <c r="F80" s="26">
        <v>14100.388305306435</v>
      </c>
      <c r="G80" s="26">
        <v>5379.5781513601542</v>
      </c>
      <c r="H80" s="27">
        <f>IF(F80=0,"NA",(G80-F80)/F80)</f>
        <v>-0.61848014147698016</v>
      </c>
    </row>
    <row r="81" spans="1:8" x14ac:dyDescent="0.25">
      <c r="A81" s="5" t="s">
        <v>3</v>
      </c>
      <c r="B81" s="6" t="s">
        <v>14</v>
      </c>
      <c r="C81" s="6" t="s">
        <v>66</v>
      </c>
      <c r="D81" s="6" t="s">
        <v>67</v>
      </c>
      <c r="E81" s="20" t="s">
        <v>15</v>
      </c>
      <c r="F81" s="11">
        <v>0</v>
      </c>
      <c r="G81" s="11">
        <v>0</v>
      </c>
      <c r="H81" s="12" t="str">
        <f>IF(F81=0,"NA",(G81-F81)/F81)</f>
        <v>NA</v>
      </c>
    </row>
    <row r="82" spans="1:8" x14ac:dyDescent="0.25">
      <c r="A82" s="5" t="s">
        <v>3</v>
      </c>
      <c r="B82" s="6" t="s">
        <v>14</v>
      </c>
      <c r="C82" s="6" t="s">
        <v>68</v>
      </c>
      <c r="D82" s="6" t="s">
        <v>69</v>
      </c>
      <c r="E82" s="20" t="s">
        <v>15</v>
      </c>
      <c r="F82" s="11">
        <v>1696.1725008422509</v>
      </c>
      <c r="G82" s="11">
        <v>1696.1725008422509</v>
      </c>
      <c r="H82" s="12">
        <f>IF(F82=0,"NA",(G82-F82)/F82)</f>
        <v>0</v>
      </c>
    </row>
    <row r="83" spans="1:8" x14ac:dyDescent="0.25">
      <c r="A83" s="5" t="s">
        <v>3</v>
      </c>
      <c r="B83" s="6" t="s">
        <v>14</v>
      </c>
      <c r="C83" s="6" t="s">
        <v>70</v>
      </c>
      <c r="D83" s="6" t="s">
        <v>71</v>
      </c>
      <c r="E83" s="20" t="s">
        <v>15</v>
      </c>
      <c r="F83" s="11">
        <v>1031.7614612318575</v>
      </c>
      <c r="G83" s="11">
        <v>1031.7614612318575</v>
      </c>
      <c r="H83" s="12">
        <f>IF(F83=0,"NA",(G83-F83)/F83)</f>
        <v>0</v>
      </c>
    </row>
    <row r="84" spans="1:8" x14ac:dyDescent="0.25">
      <c r="A84" s="5" t="s">
        <v>3</v>
      </c>
      <c r="B84" s="6" t="s">
        <v>14</v>
      </c>
      <c r="C84" s="6" t="s">
        <v>72</v>
      </c>
      <c r="D84" s="6" t="s">
        <v>73</v>
      </c>
      <c r="E84" s="20" t="s">
        <v>15</v>
      </c>
      <c r="F84" s="11">
        <v>0</v>
      </c>
      <c r="G84" s="11">
        <v>0</v>
      </c>
      <c r="H84" s="12" t="str">
        <f>IF(F84=0,"NA",(G84-F84)/F84)</f>
        <v>NA</v>
      </c>
    </row>
    <row r="85" spans="1:8" x14ac:dyDescent="0.25">
      <c r="A85" s="5" t="s">
        <v>3</v>
      </c>
      <c r="B85" s="6" t="s">
        <v>14</v>
      </c>
      <c r="C85" s="6" t="s">
        <v>74</v>
      </c>
      <c r="D85" s="6" t="s">
        <v>75</v>
      </c>
      <c r="E85" s="20" t="s">
        <v>15</v>
      </c>
      <c r="F85" s="29">
        <v>0.30802603531628847</v>
      </c>
      <c r="G85" s="29">
        <v>0.30802603531628847</v>
      </c>
      <c r="H85" s="12">
        <f>IF(F85=0,"NA",(G85-F85)/F85)</f>
        <v>0</v>
      </c>
    </row>
    <row r="86" spans="1:8" ht="15.75" thickBot="1" x14ac:dyDescent="0.3">
      <c r="A86" s="7" t="s">
        <v>3</v>
      </c>
      <c r="B86" s="8" t="s">
        <v>14</v>
      </c>
      <c r="C86" s="8" t="s">
        <v>76</v>
      </c>
      <c r="D86" s="8" t="s">
        <v>77</v>
      </c>
      <c r="E86" s="22" t="s">
        <v>15</v>
      </c>
      <c r="F86" s="30">
        <v>0.20568242017179728</v>
      </c>
      <c r="G86" s="30">
        <v>0.20568242017179728</v>
      </c>
      <c r="H86" s="14">
        <f>IF(F86=0,"NA",(G86-F86)/F86)</f>
        <v>0</v>
      </c>
    </row>
    <row r="87" spans="1:8" x14ac:dyDescent="0.25">
      <c r="D87" s="35" t="s">
        <v>27</v>
      </c>
      <c r="E87" s="36"/>
      <c r="F87" s="31">
        <f>SUM(F2:F29)</f>
        <v>183413.18201922969</v>
      </c>
      <c r="G87" s="32">
        <f>SUM(G2:G29)</f>
        <v>183463.68460996542</v>
      </c>
      <c r="H87" s="16">
        <f>IF(F87=0,"NA",(G87-F87)/F87)</f>
        <v>2.7534875181675384E-4</v>
      </c>
    </row>
    <row r="88" spans="1:8" ht="15.75" thickBot="1" x14ac:dyDescent="0.3">
      <c r="D88" s="37" t="s">
        <v>28</v>
      </c>
      <c r="E88" s="38"/>
      <c r="F88" s="33">
        <f>SUM(F30:F86)</f>
        <v>1298082.6467085434</v>
      </c>
      <c r="G88" s="17">
        <f>SUM(G30:G86)</f>
        <v>1294432.1302227962</v>
      </c>
      <c r="H88" s="18">
        <f>IF(F88=0,"NA",(G88-F88)/F88)</f>
        <v>-2.8122373371245197E-3</v>
      </c>
    </row>
  </sheetData>
  <mergeCells count="2">
    <mergeCell ref="D87:E87"/>
    <mergeCell ref="D88:E8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NOX_VOC_SOURCE_CATEGORY_COMP</vt:lpstr>
      <vt:lpstr>NOX_VOC_SCC_COMPARISONS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 Oommen</dc:creator>
  <cp:lastModifiedBy>Regi Oommen</cp:lastModifiedBy>
  <dcterms:created xsi:type="dcterms:W3CDTF">2015-06-05T18:17:20Z</dcterms:created>
  <dcterms:modified xsi:type="dcterms:W3CDTF">2024-06-04T13:42:44Z</dcterms:modified>
</cp:coreProperties>
</file>