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sepa-my.sharepoint.com/personal/beidler_james_epa_gov/Documents/2023 US Fires/v1/"/>
    </mc:Choice>
  </mc:AlternateContent>
  <xr:revisionPtr revIDLastSave="57" documentId="8_{43D72638-C155-469F-A41A-B1ED5365588F}" xr6:coauthVersionLast="47" xr6:coauthVersionMax="47" xr10:uidLastSave="{E30CB9B7-0B14-44C8-A014-FA392707B832}"/>
  <bookViews>
    <workbookView xWindow="-108" yWindow="-108" windowWidth="30936" windowHeight="16776" xr2:uid="{53DC5A2D-F4FE-4E7D-94B9-84CA82CFB25F}"/>
  </bookViews>
  <sheets>
    <sheet name="README" sheetId="2" r:id="rId1"/>
    <sheet name="2023NEI State Prescribed Fire" sheetId="1" r:id="rId2"/>
    <sheet name="2023NEI County HMS-only Map"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F52" i="1"/>
  <c r="E52" i="1"/>
  <c r="D2" i="1"/>
  <c r="D3" i="1"/>
  <c r="D25" i="1"/>
  <c r="D12" i="1"/>
  <c r="D11" i="1"/>
  <c r="D10" i="1"/>
  <c r="C52" i="1"/>
  <c r="D52" i="1" s="1"/>
  <c r="B52" i="1"/>
  <c r="D51" i="1"/>
  <c r="D50" i="1"/>
  <c r="D49" i="1"/>
  <c r="D48" i="1"/>
  <c r="D47" i="1"/>
  <c r="D46" i="1"/>
  <c r="D45" i="1"/>
  <c r="D44" i="1"/>
  <c r="D43" i="1"/>
  <c r="D42" i="1"/>
  <c r="D41" i="1"/>
  <c r="D40" i="1"/>
  <c r="D39" i="1"/>
  <c r="D38" i="1"/>
  <c r="D37" i="1"/>
  <c r="D36" i="1"/>
  <c r="D35" i="1"/>
  <c r="D34" i="1"/>
  <c r="D33" i="1"/>
  <c r="D32" i="1"/>
  <c r="D31" i="1"/>
  <c r="D30" i="1"/>
  <c r="D29" i="1"/>
  <c r="D28" i="1"/>
  <c r="D27" i="1"/>
  <c r="D26" i="1"/>
  <c r="D24" i="1"/>
  <c r="D23" i="1"/>
  <c r="D22" i="1"/>
  <c r="D21" i="1"/>
  <c r="D20" i="1"/>
  <c r="D19" i="1"/>
  <c r="D18" i="1"/>
  <c r="D17" i="1"/>
  <c r="D16" i="1"/>
  <c r="D15" i="1"/>
  <c r="D14" i="1"/>
  <c r="D13" i="1"/>
  <c r="D9" i="1"/>
  <c r="D8" i="1"/>
  <c r="D7" i="1"/>
  <c r="D6" i="1"/>
  <c r="D5" i="1"/>
  <c r="D4" i="1"/>
</calcChain>
</file>

<file path=xl/sharedStrings.xml><?xml version="1.0" encoding="utf-8"?>
<sst xmlns="http://schemas.openxmlformats.org/spreadsheetml/2006/main" count="68" uniqueCount="68">
  <si>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</si>
  <si>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</si>
  <si>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</si>
  <si>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</si>
  <si>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</si>
  <si>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</si>
  <si>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</si>
  <si>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</si>
  <si>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</si>
  <si>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</si>
  <si>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</si>
  <si>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</si>
  <si>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</si>
  <si>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</si>
  <si>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</si>
  <si>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</si>
  <si>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</si>
  <si>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</si>
  <si>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</si>
  <si>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</si>
  <si>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</si>
  <si>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</si>
  <si>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</si>
  <si>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</si>
  <si>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</si>
  <si>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</si>
  <si>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</si>
  <si>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</si>
  <si>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</si>
  <si>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</si>
  <si>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</si>
  <si>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</si>
  <si>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</si>
  <si>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</si>
  <si>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</si>
  <si>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</si>
  <si>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</si>
  <si>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</si>
  <si>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</si>
  <si>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</si>
  <si>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</si>
  <si>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</si>
  <si>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</si>
  <si>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</si>
  <si>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</si>
  <si>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</si>
  <si>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</si>
  <si>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</si>
  <si>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</si>
  <si>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</si>
  <si>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t>
  </si>
  <si>
    <t>Total Estimated Prescribed Fire Activity (acres)</t>
  </si>
  <si>
    <t>Total United States</t>
  </si>
  <si>
    <r>
      <t>Larkin, N. K., Raffuse, S. M., Huang, S., Pavlovic, N., Lahm, P., &amp; Rao, V. (2020). The Comprehensive Fire Information Reconciled Emissions (CFIRE) inventory: Wildland fire emissions developed for the 2011 and 2014 U.S. National Emissions Inventory. </t>
    </r>
    <r>
      <rPr>
        <i/>
        <sz val="10"/>
        <color rgb="FF333333"/>
        <rFont val="Arial"/>
        <family val="2"/>
      </rPr>
      <t>Journal of the Air &amp; Waste Management Association</t>
    </r>
    <r>
      <rPr>
        <sz val="10"/>
        <color rgb="FF333333"/>
        <rFont val="Arial"/>
        <family val="2"/>
      </rPr>
      <t>, </t>
    </r>
    <r>
      <rPr>
        <i/>
        <sz val="10"/>
        <color rgb="FF333333"/>
        <rFont val="Arial"/>
        <family val="2"/>
      </rPr>
      <t>70</t>
    </r>
    <r>
      <rPr>
        <sz val="10"/>
        <color rgb="FF333333"/>
        <rFont val="Arial"/>
        <family val="2"/>
      </rPr>
      <t>(11), 1165–1185. https://doi.org/10.1080/10962247.2020.1802365</t>
    </r>
  </si>
  <si>
    <t>References</t>
  </si>
  <si>
    <t>Overview</t>
  </si>
  <si>
    <t>Description</t>
  </si>
  <si>
    <t>Gray areas indicate a low value and white indicates that no prescribed fire activity was derived using only satellite data.</t>
  </si>
  <si>
    <t>Map of 2023 NEI total area (acres) estimated per county using only Hazard Mapping System (HMS) satellite data and classified as prescribed fire using the climatological approach.</t>
  </si>
  <si>
    <r>
      <t xml:space="preserve">The </t>
    </r>
    <r>
      <rPr>
        <b/>
        <sz val="11"/>
        <color theme="1"/>
        <rFont val="Aptos Narrow"/>
        <family val="2"/>
        <scheme val="minor"/>
      </rPr>
      <t>2023NEI County HMS-only Map</t>
    </r>
    <r>
      <rPr>
        <sz val="11"/>
        <color theme="1"/>
        <rFont val="Aptos Narrow"/>
        <family val="2"/>
        <scheme val="minor"/>
      </rPr>
      <t xml:space="preserve"> is a county-level spatial representation of the prescribed fire area estimated from the HMS satellite data using the climatological approach for fire type classification. </t>
    </r>
  </si>
  <si>
    <t>Total Estimated Prescribed Fire PM2.5 Emissions (tons)</t>
  </si>
  <si>
    <r>
      <t xml:space="preserve">The </t>
    </r>
    <r>
      <rPr>
        <b/>
        <sz val="11"/>
        <color theme="1"/>
        <rFont val="Aptos Narrow"/>
        <family val="2"/>
        <scheme val="minor"/>
      </rPr>
      <t>2023NEI State Prescribed Fire</t>
    </r>
    <r>
      <rPr>
        <sz val="11"/>
        <color theme="1"/>
        <rFont val="Aptos Narrow"/>
        <family val="2"/>
        <scheme val="minor"/>
      </rPr>
      <t xml:space="preserve"> worksheet provides total state-level prescribed fire activity in acres used in the 2023NEI wildland fire emissions inventory (column B), the prescribed fire area estimated from HMS satellite data only (column C), and the percentage of the total prescribed fire area estimated using HMS data only (column D). Total prescribed fire particulate matter less than 2.5 microns (PM2.5) is shown in column E alongside the HMS-only PM2.5 (column F) and the percentage of prescribed fire PM2.5 that is HMS-only (column G).</t>
    </r>
  </si>
  <si>
    <t>Estimated Prescribed Fire Activity Using HMS Satellite Data Only (acres)</t>
  </si>
  <si>
    <t>Estimated Prescribed Fire PM2.5 Emissions Using HMS Satellite Data Only (tons)</t>
  </si>
  <si>
    <t>Percentage of Prescribed Fire PM2.5 Emissions Based Only On HMS Data</t>
  </si>
  <si>
    <t>Percentage of Prescribed Fire Activity Based Only On HMS Data</t>
  </si>
  <si>
    <t>Last Updated 26 May 2026</t>
  </si>
  <si>
    <t xml:space="preserve">The 2023 National Emissions Inventory estimates prescribed fire activity using voluntarily provided federal, state, local, and tribal datasets. In states and regions where this data is not available fire activity is estimated using land cover averaged size per satellite active fire pixel and classified to fire types with a regional climatological approach (Larkin 2020). Satellite active fire detection information for this method is obtained from the National Oceanic and Atmospheric Administration's Hazard Mapping System (HMS) product. The fire activity in the NEI where satellite data did not reconcile with other datasets is reffered to as HMS-only fire activity. Approximately 42% of the prescribed fire area and 41% of the prescribed fire PM2.5 emissions are associated with HMS-only emissions. Details of how these methods were applied are described in Section 13 of the 2023 National Emissions Inventory technical support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</si>
</sst>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b/>
      <sz val="16"/>
      <color theme="1"/>
      <name val="Aptos"/>
      <family val="2"/>
    </font>
    <font>
      <sz val="16"/>
      <color theme="1"/>
      <name val="Aptos Narrow"/>
      <family val="2"/>
      <scheme val="minor"/>
    </font>
    <font>
      <sz val="10"/>
      <color rgb="FF333333"/>
      <name val="Arial"/>
      <family val="2"/>
    </font>
    <font>
      <i/>
      <sz val="10"/>
      <color rgb="FF333333"/>
      <name val="Arial"/>
      <family val="2"/>
    </font>
    <font>
      <sz val="14"/>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3" fontId="5" fillId="0" borderId="0" xfId="0" applyNumberFormat="1" applyFont="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6" fillId="0" borderId="0" xfId="0" applyFont="1" applyAlignment="1">
      <alignment wrapText="1"/>
    </xf>
    <xf numFmtId="0" fontId="8" fillId="0" borderId="0" xfId="0" applyFont="1" applyAlignment="1">
      <alignment vertical="center" wrapText="1"/>
    </xf>
    <xf numFmtId="0" fontId="0" fillId="0" borderId="0" xfId="0" applyAlignment="1">
      <alignment wrapText="1"/>
    </xf>
    <xf numFmtId="9" fontId="0" fillId="0" borderId="0" xfId="0" applyNumberFormat="1"/>
    <xf numFmtId="9" fontId="5" fillId="0" borderId="0" xfId="0" applyNumberFormat="1" applyFont="1" applyAlignment="1">
      <alignment horizontal="center" vertical="center"/>
    </xf>
    <xf numFmtId="9" fontId="3" fillId="0" borderId="0" xfId="0" applyNumberFormat="1" applyFont="1" applyAlignment="1">
      <alignment horizontal="center" vertical="center" wrapText="1"/>
    </xf>
    <xf numFmtId="9" fontId="3"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160020</xdr:rowOff>
    </xdr:from>
    <xdr:to>
      <xdr:col>19</xdr:col>
      <xdr:colOff>584391</xdr:colOff>
      <xdr:row>37</xdr:row>
      <xdr:rowOff>91440</xdr:rowOff>
    </xdr:to>
    <xdr:pic>
      <xdr:nvPicPr>
        <xdr:cNvPr id="2" name="Picture 1">
          <a:extLst>
            <a:ext uri="{FF2B5EF4-FFF2-40B4-BE49-F238E27FC236}">
              <a16:creationId xmlns:a16="http://schemas.microsoft.com/office/drawing/2014/main" id="{3C9109CF-7A0C-8793-BC3B-29658C28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
          <a:ext cx="12166791" cy="614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D19E-F7B0-48C2-B5D7-87A020E43C7E}">
  <dimension ref="A1:A16"/>
  <sheetViews>
    <sheetView tabSelected="1" workbookViewId="0">
      <selection activeCell="F2" sqref="F2"/>
    </sheetView>
  </sheetViews>
  <sheetFormatPr defaultRowHeight="14.4" x14ac:dyDescent="0.3"/>
  <cols>
    <col min="1" max="1" width="117.5546875" customWidth="1"/>
  </cols>
  <sheetData>
    <row r="1" spans="1:1" ht="15.6" x14ac:dyDescent="0.3">
      <c r="A1" s="1" t="s">
        <v>55</v>
      </c>
    </row>
    <row r="2" spans="1:1" ht="165" customHeight="1" x14ac:dyDescent="0.3">
      <c r="A2" s="9" t="s">
        <v>67</v>
      </c>
    </row>
    <row r="4" spans="1:1" ht="15.6" x14ac:dyDescent="0.3">
      <c r="A4" s="1" t="s">
        <v>56</v>
      </c>
    </row>
    <row r="5" spans="1:1" ht="57.6" x14ac:dyDescent="0.3">
      <c r="A5" s="10" t="s">
        <v>61</v>
      </c>
    </row>
    <row r="6" spans="1:1" x14ac:dyDescent="0.3">
      <c r="A6" s="10"/>
    </row>
    <row r="7" spans="1:1" ht="28.8" x14ac:dyDescent="0.3">
      <c r="A7" s="10" t="s">
        <v>59</v>
      </c>
    </row>
    <row r="12" spans="1:1" ht="15.6" x14ac:dyDescent="0.3">
      <c r="A12" s="1" t="s">
        <v>54</v>
      </c>
    </row>
    <row r="13" spans="1:1" ht="40.200000000000003" x14ac:dyDescent="0.3">
      <c r="A13" s="8" t="s">
        <v>53</v>
      </c>
    </row>
    <row r="16" spans="1:1" x14ac:dyDescent="0.3">
      <c r="A16"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E51B-3030-4C98-AA90-9760F0CFE82D}">
  <dimension ref="A1:H52"/>
  <sheetViews>
    <sheetView workbookViewId="0">
      <selection activeCell="D2" sqref="D2"/>
    </sheetView>
  </sheetViews>
  <sheetFormatPr defaultRowHeight="21" x14ac:dyDescent="0.3"/>
  <cols>
    <col min="1" max="1" width="29" style="4" customWidth="1"/>
    <col min="2" max="2" width="40" style="4" customWidth="1"/>
    <col min="3" max="3" width="52.6640625" style="4" customWidth="1"/>
    <col min="4" max="4" width="35.44140625" style="12" customWidth="1"/>
    <col min="5" max="5" width="42.6640625" customWidth="1"/>
    <col min="6" max="6" width="41.44140625" customWidth="1"/>
    <col min="7" max="7" width="36.44140625" customWidth="1"/>
  </cols>
  <sheetData>
    <row r="1" spans="1:8" ht="92.4" customHeight="1" x14ac:dyDescent="0.3">
      <c r="A1" s="2" t="s">
        <v>50</v>
      </c>
      <c r="B1" s="3" t="s">
        <v>51</v>
      </c>
      <c r="C1" s="3" t="s">
        <v>62</v>
      </c>
      <c r="D1" s="13" t="s">
        <v>65</v>
      </c>
      <c r="E1" s="3" t="s">
        <v>60</v>
      </c>
      <c r="F1" s="3" t="s">
        <v>63</v>
      </c>
      <c r="G1" s="2" t="s">
        <v>64</v>
      </c>
    </row>
    <row r="2" spans="1:8" x14ac:dyDescent="0.3">
      <c r="A2" s="4" t="s">
        <v>0</v>
      </c>
      <c r="B2" s="5">
        <v>806372.19749999885</v>
      </c>
      <c r="C2" s="5">
        <v>0</v>
      </c>
      <c r="D2" s="12">
        <f t="shared" ref="D2:D33" si="0">C2/B2</f>
        <v>0</v>
      </c>
      <c r="E2" s="5">
        <v>64127.066079312586</v>
      </c>
      <c r="F2" s="5">
        <v>0</v>
      </c>
      <c r="G2" s="12">
        <v>0</v>
      </c>
      <c r="H2" s="11"/>
    </row>
    <row r="3" spans="1:8" x14ac:dyDescent="0.3">
      <c r="A3" s="4" t="s">
        <v>1</v>
      </c>
      <c r="B3" s="5">
        <v>17223.079999999998</v>
      </c>
      <c r="C3" s="5">
        <v>0</v>
      </c>
      <c r="D3" s="12">
        <f t="shared" si="0"/>
        <v>0</v>
      </c>
      <c r="E3" s="5">
        <v>14614.877564301203</v>
      </c>
      <c r="F3" s="5">
        <v>613.47825649805498</v>
      </c>
      <c r="G3" s="12">
        <v>4.1976284358109017E-2</v>
      </c>
      <c r="H3" s="11"/>
    </row>
    <row r="4" spans="1:8" x14ac:dyDescent="0.3">
      <c r="A4" s="4" t="s">
        <v>2</v>
      </c>
      <c r="B4" s="5">
        <v>237971.0333333333</v>
      </c>
      <c r="C4" s="5">
        <v>14739.733333333332</v>
      </c>
      <c r="D4" s="12">
        <f t="shared" si="0"/>
        <v>6.1939191198480605E-2</v>
      </c>
      <c r="E4" s="5">
        <v>17055.6918199098</v>
      </c>
      <c r="F4" s="5">
        <v>1235.0284741345058</v>
      </c>
      <c r="G4" s="12">
        <v>7.2411514418477416E-2</v>
      </c>
      <c r="H4" s="11"/>
    </row>
    <row r="5" spans="1:8" x14ac:dyDescent="0.3">
      <c r="A5" s="4" t="s">
        <v>3</v>
      </c>
      <c r="B5" s="5">
        <v>520288.80999999976</v>
      </c>
      <c r="C5" s="5">
        <v>231971.2624999999</v>
      </c>
      <c r="D5" s="12">
        <f t="shared" si="0"/>
        <v>0.4458509543958864</v>
      </c>
      <c r="E5" s="5">
        <v>74453.672429399783</v>
      </c>
      <c r="F5" s="5">
        <v>26207.409818997105</v>
      </c>
      <c r="G5" s="12">
        <v>0.3519962006420585</v>
      </c>
      <c r="H5" s="11"/>
    </row>
    <row r="6" spans="1:8" x14ac:dyDescent="0.3">
      <c r="A6" s="4" t="s">
        <v>4</v>
      </c>
      <c r="B6" s="5">
        <v>150734.48333333319</v>
      </c>
      <c r="C6" s="5">
        <v>0</v>
      </c>
      <c r="D6" s="12">
        <f t="shared" si="0"/>
        <v>0</v>
      </c>
      <c r="E6" s="5">
        <v>25702.179842424019</v>
      </c>
      <c r="F6" s="5">
        <v>0</v>
      </c>
      <c r="G6" s="12">
        <v>0</v>
      </c>
      <c r="H6" s="11"/>
    </row>
    <row r="7" spans="1:8" x14ac:dyDescent="0.3">
      <c r="A7" s="4" t="s">
        <v>5</v>
      </c>
      <c r="B7" s="5">
        <v>53892.565000000002</v>
      </c>
      <c r="C7" s="5">
        <v>24707.125</v>
      </c>
      <c r="D7" s="12">
        <f t="shared" si="0"/>
        <v>0.45845145800724085</v>
      </c>
      <c r="E7" s="5">
        <v>4954.6087070685817</v>
      </c>
      <c r="F7" s="5">
        <v>1894.918735451191</v>
      </c>
      <c r="G7" s="12">
        <v>0.38245577955485588</v>
      </c>
      <c r="H7" s="11"/>
    </row>
    <row r="8" spans="1:8" x14ac:dyDescent="0.3">
      <c r="A8" s="4" t="s">
        <v>6</v>
      </c>
      <c r="B8" s="5">
        <v>1117.6299999999999</v>
      </c>
      <c r="C8" s="5">
        <v>936</v>
      </c>
      <c r="D8" s="12">
        <f t="shared" si="0"/>
        <v>0.83748646689870543</v>
      </c>
      <c r="E8" s="5">
        <v>157.91400303860578</v>
      </c>
      <c r="F8" s="5">
        <v>145.1510845519995</v>
      </c>
      <c r="G8" s="12">
        <v>0.91917804475207887</v>
      </c>
      <c r="H8" s="11"/>
    </row>
    <row r="9" spans="1:8" x14ac:dyDescent="0.3">
      <c r="A9" s="4" t="s">
        <v>7</v>
      </c>
      <c r="B9" s="5">
        <v>1909.0300000000002</v>
      </c>
      <c r="C9" s="5">
        <v>1248</v>
      </c>
      <c r="D9" s="12">
        <f t="shared" si="0"/>
        <v>0.6537351429783711</v>
      </c>
      <c r="E9" s="5">
        <v>217.97753420943491</v>
      </c>
      <c r="F9" s="5">
        <v>171.03235882974545</v>
      </c>
      <c r="G9" s="12">
        <v>0.78463296435593177</v>
      </c>
      <c r="H9" s="11"/>
    </row>
    <row r="10" spans="1:8" x14ac:dyDescent="0.3">
      <c r="A10" s="4" t="s">
        <v>8</v>
      </c>
      <c r="B10" s="5">
        <v>1565478.425277777</v>
      </c>
      <c r="C10" s="5">
        <v>0</v>
      </c>
      <c r="D10" s="12">
        <f t="shared" si="0"/>
        <v>0</v>
      </c>
      <c r="E10" s="5">
        <v>137813.17775422943</v>
      </c>
      <c r="F10" s="5">
        <v>0</v>
      </c>
      <c r="G10" s="12">
        <v>0</v>
      </c>
      <c r="H10" s="11"/>
    </row>
    <row r="11" spans="1:8" x14ac:dyDescent="0.3">
      <c r="A11" s="4" t="s">
        <v>9</v>
      </c>
      <c r="B11" s="5">
        <v>1241103.8562419731</v>
      </c>
      <c r="C11" s="5">
        <v>0</v>
      </c>
      <c r="D11" s="12">
        <f t="shared" si="0"/>
        <v>0</v>
      </c>
      <c r="E11" s="5">
        <v>96029.32701351108</v>
      </c>
      <c r="F11" s="5">
        <v>0</v>
      </c>
      <c r="G11" s="12">
        <v>0</v>
      </c>
      <c r="H11" s="11"/>
    </row>
    <row r="12" spans="1:8" x14ac:dyDescent="0.3">
      <c r="A12" s="4" t="s">
        <v>10</v>
      </c>
      <c r="B12" s="5">
        <v>579.88999999999987</v>
      </c>
      <c r="C12" s="5">
        <v>429</v>
      </c>
      <c r="D12" s="12">
        <f t="shared" si="0"/>
        <v>0.73979547845281013</v>
      </c>
      <c r="E12" s="5">
        <v>54.111731720392847</v>
      </c>
      <c r="F12" s="5">
        <v>39.1281753396269</v>
      </c>
      <c r="G12" s="12">
        <v>0.7230996698056299</v>
      </c>
      <c r="H12" s="11"/>
    </row>
    <row r="13" spans="1:8" x14ac:dyDescent="0.3">
      <c r="A13" s="4" t="s">
        <v>11</v>
      </c>
      <c r="B13" s="5">
        <v>72627.489999999976</v>
      </c>
      <c r="C13" s="5">
        <v>30441.999999999982</v>
      </c>
      <c r="D13" s="12">
        <f t="shared" si="0"/>
        <v>0.41915258258271065</v>
      </c>
      <c r="E13" s="5">
        <v>12008.715753994273</v>
      </c>
      <c r="F13" s="5">
        <v>4730.742557292845</v>
      </c>
      <c r="G13" s="12">
        <v>0.39394242100528787</v>
      </c>
      <c r="H13" s="11"/>
    </row>
    <row r="14" spans="1:8" x14ac:dyDescent="0.3">
      <c r="A14" s="4" t="s">
        <v>12</v>
      </c>
      <c r="B14" s="5">
        <v>185893.56999999989</v>
      </c>
      <c r="C14" s="5">
        <v>159782.99999999991</v>
      </c>
      <c r="D14" s="12">
        <f t="shared" si="0"/>
        <v>0.85954021970743799</v>
      </c>
      <c r="E14" s="5">
        <v>13584.773573269886</v>
      </c>
      <c r="F14" s="5">
        <v>10350.242003577867</v>
      </c>
      <c r="G14" s="12">
        <v>0.76190022216811526</v>
      </c>
      <c r="H14" s="11"/>
    </row>
    <row r="15" spans="1:8" x14ac:dyDescent="0.3">
      <c r="A15" s="4" t="s">
        <v>13</v>
      </c>
      <c r="B15" s="5">
        <v>65814.61</v>
      </c>
      <c r="C15" s="5">
        <v>54171</v>
      </c>
      <c r="D15" s="12">
        <f t="shared" si="0"/>
        <v>0.82308472237395314</v>
      </c>
      <c r="E15" s="5">
        <v>6899.0186013755338</v>
      </c>
      <c r="F15" s="5">
        <v>5664.8921990332547</v>
      </c>
      <c r="G15" s="12">
        <v>0.82111565808849718</v>
      </c>
      <c r="H15" s="11"/>
    </row>
    <row r="16" spans="1:8" x14ac:dyDescent="0.3">
      <c r="A16" s="4" t="s">
        <v>14</v>
      </c>
      <c r="B16" s="5">
        <v>213009.31</v>
      </c>
      <c r="C16" s="5">
        <v>185901.99999999997</v>
      </c>
      <c r="D16" s="12">
        <f t="shared" si="0"/>
        <v>0.8727411961477175</v>
      </c>
      <c r="E16" s="5">
        <v>12656.401245694064</v>
      </c>
      <c r="F16" s="5">
        <v>9502.06206425237</v>
      </c>
      <c r="G16" s="12">
        <v>0.75077124055980315</v>
      </c>
      <c r="H16" s="11"/>
    </row>
    <row r="17" spans="1:8" x14ac:dyDescent="0.3">
      <c r="A17" s="4" t="s">
        <v>15</v>
      </c>
      <c r="B17" s="5">
        <v>1481126.8800000232</v>
      </c>
      <c r="C17" s="5">
        <v>406803.99999999988</v>
      </c>
      <c r="D17" s="12">
        <f t="shared" si="0"/>
        <v>0.27465844114583454</v>
      </c>
      <c r="E17" s="5">
        <v>43260.963465863562</v>
      </c>
      <c r="F17" s="5">
        <v>21182.460615392647</v>
      </c>
      <c r="G17" s="12">
        <v>0.48964375544033689</v>
      </c>
      <c r="H17" s="11"/>
    </row>
    <row r="18" spans="1:8" x14ac:dyDescent="0.3">
      <c r="A18" s="4" t="s">
        <v>16</v>
      </c>
      <c r="B18" s="5">
        <v>151624.89799999999</v>
      </c>
      <c r="C18" s="5">
        <v>135720</v>
      </c>
      <c r="D18" s="12">
        <f t="shared" si="0"/>
        <v>0.89510365243576295</v>
      </c>
      <c r="E18" s="5">
        <v>18779.580564726733</v>
      </c>
      <c r="F18" s="5">
        <v>15463.174094289247</v>
      </c>
      <c r="G18" s="12">
        <v>0.82340359205537217</v>
      </c>
      <c r="H18" s="11"/>
    </row>
    <row r="19" spans="1:8" x14ac:dyDescent="0.3">
      <c r="A19" s="4" t="s">
        <v>17</v>
      </c>
      <c r="B19" s="5">
        <v>698543.42599999974</v>
      </c>
      <c r="C19" s="5">
        <v>540963.24999999965</v>
      </c>
      <c r="D19" s="12">
        <f t="shared" si="0"/>
        <v>0.7744160632899576</v>
      </c>
      <c r="E19" s="5">
        <v>73607.411887694194</v>
      </c>
      <c r="F19" s="5">
        <v>55832.220098700891</v>
      </c>
      <c r="G19" s="12">
        <v>0.75851356088822097</v>
      </c>
      <c r="H19" s="11"/>
    </row>
    <row r="20" spans="1:8" x14ac:dyDescent="0.3">
      <c r="A20" s="4" t="s">
        <v>18</v>
      </c>
      <c r="B20" s="5">
        <v>2090</v>
      </c>
      <c r="C20" s="5">
        <v>1968</v>
      </c>
      <c r="D20" s="12">
        <f t="shared" si="0"/>
        <v>0.94162679425837326</v>
      </c>
      <c r="E20" s="5">
        <v>344.92078711790583</v>
      </c>
      <c r="F20" s="5">
        <v>318.09391489145463</v>
      </c>
      <c r="G20" s="12">
        <v>0.92222309229138788</v>
      </c>
      <c r="H20" s="11"/>
    </row>
    <row r="21" spans="1:8" x14ac:dyDescent="0.3">
      <c r="A21" s="4" t="s">
        <v>19</v>
      </c>
      <c r="B21" s="5">
        <v>24919.969999999998</v>
      </c>
      <c r="C21" s="5">
        <v>12809.249999999995</v>
      </c>
      <c r="D21" s="12">
        <f t="shared" si="0"/>
        <v>0.51401546631075379</v>
      </c>
      <c r="E21" s="5">
        <v>2366.9417514771471</v>
      </c>
      <c r="F21" s="5">
        <v>1234.4965953721037</v>
      </c>
      <c r="G21" s="12">
        <v>0.52155765751383032</v>
      </c>
      <c r="H21" s="11"/>
    </row>
    <row r="22" spans="1:8" x14ac:dyDescent="0.3">
      <c r="A22" s="4" t="s">
        <v>20</v>
      </c>
      <c r="B22" s="5">
        <v>3375.1599999999994</v>
      </c>
      <c r="C22" s="5">
        <v>1677</v>
      </c>
      <c r="D22" s="12">
        <f t="shared" si="0"/>
        <v>0.49686533379158332</v>
      </c>
      <c r="E22" s="5">
        <v>434.17239924570254</v>
      </c>
      <c r="F22" s="5">
        <v>219.00591545019068</v>
      </c>
      <c r="G22" s="12">
        <v>0.5044215519703108</v>
      </c>
      <c r="H22" s="11"/>
    </row>
    <row r="23" spans="1:8" x14ac:dyDescent="0.3">
      <c r="A23" s="4" t="s">
        <v>21</v>
      </c>
      <c r="B23" s="5">
        <v>24926.03999999999</v>
      </c>
      <c r="C23" s="5">
        <v>20188.449999999997</v>
      </c>
      <c r="D23" s="12">
        <f t="shared" si="0"/>
        <v>0.80993410906826779</v>
      </c>
      <c r="E23" s="5">
        <v>2453.916313464103</v>
      </c>
      <c r="F23" s="5">
        <v>1856.5078621120483</v>
      </c>
      <c r="G23" s="12">
        <v>0.75654897109807495</v>
      </c>
      <c r="H23" s="11"/>
    </row>
    <row r="24" spans="1:8" x14ac:dyDescent="0.3">
      <c r="A24" s="4" t="s">
        <v>22</v>
      </c>
      <c r="B24" s="5">
        <v>150994.93</v>
      </c>
      <c r="C24" s="5">
        <v>93185.000000000015</v>
      </c>
      <c r="D24" s="12">
        <f t="shared" si="0"/>
        <v>0.61713992648627358</v>
      </c>
      <c r="E24" s="5">
        <v>14686.995407542296</v>
      </c>
      <c r="F24" s="5">
        <v>9261.5460171669274</v>
      </c>
      <c r="G24" s="12">
        <v>0.6305950100870048</v>
      </c>
      <c r="H24" s="11"/>
    </row>
    <row r="25" spans="1:8" x14ac:dyDescent="0.3">
      <c r="A25" s="4" t="s">
        <v>23</v>
      </c>
      <c r="B25" s="5">
        <v>413569.01999999868</v>
      </c>
      <c r="C25" s="5">
        <v>0</v>
      </c>
      <c r="D25" s="12">
        <f t="shared" si="0"/>
        <v>0</v>
      </c>
      <c r="E25" s="5">
        <v>32425.666906215476</v>
      </c>
      <c r="F25" s="5">
        <v>0</v>
      </c>
      <c r="G25" s="12">
        <v>0</v>
      </c>
      <c r="H25" s="11"/>
    </row>
    <row r="26" spans="1:8" x14ac:dyDescent="0.3">
      <c r="A26" s="4" t="s">
        <v>24</v>
      </c>
      <c r="B26" s="5">
        <v>658573.14999999979</v>
      </c>
      <c r="C26" s="5">
        <v>584609.99999999965</v>
      </c>
      <c r="D26" s="12">
        <f t="shared" si="0"/>
        <v>0.88769182284458426</v>
      </c>
      <c r="E26" s="5">
        <v>79396.332334871622</v>
      </c>
      <c r="F26" s="5">
        <v>65911.853882214375</v>
      </c>
      <c r="G26" s="12">
        <v>0.83016245138650147</v>
      </c>
      <c r="H26" s="11"/>
    </row>
    <row r="27" spans="1:8" x14ac:dyDescent="0.3">
      <c r="A27" s="4" t="s">
        <v>25</v>
      </c>
      <c r="B27" s="5">
        <v>86361.849999999933</v>
      </c>
      <c r="C27" s="5">
        <v>42450.999999999971</v>
      </c>
      <c r="D27" s="12">
        <f t="shared" si="0"/>
        <v>0.49154806202044077</v>
      </c>
      <c r="E27" s="5">
        <v>9919.0626317868318</v>
      </c>
      <c r="F27" s="5">
        <v>3562.1139261186249</v>
      </c>
      <c r="G27" s="12">
        <v>0.35911799918506426</v>
      </c>
      <c r="H27" s="11"/>
    </row>
    <row r="28" spans="1:8" x14ac:dyDescent="0.3">
      <c r="A28" s="4" t="s">
        <v>26</v>
      </c>
      <c r="B28" s="5">
        <v>187934.41999999995</v>
      </c>
      <c r="C28" s="5">
        <v>178972.99999999994</v>
      </c>
      <c r="D28" s="12">
        <f t="shared" si="0"/>
        <v>0.95231623882415994</v>
      </c>
      <c r="E28" s="5">
        <v>10078.846159649438</v>
      </c>
      <c r="F28" s="5">
        <v>9483.0290439584478</v>
      </c>
      <c r="G28" s="12">
        <v>0.94088439229518772</v>
      </c>
      <c r="H28" s="11"/>
    </row>
    <row r="29" spans="1:8" x14ac:dyDescent="0.3">
      <c r="A29" s="4" t="s">
        <v>27</v>
      </c>
      <c r="B29" s="5">
        <v>12624.949999999993</v>
      </c>
      <c r="C29" s="5">
        <v>4511.9999999999973</v>
      </c>
      <c r="D29" s="12">
        <f t="shared" si="0"/>
        <v>0.35738755401011485</v>
      </c>
      <c r="E29" s="5">
        <v>255.66139509368941</v>
      </c>
      <c r="F29" s="5">
        <v>108.767920159819</v>
      </c>
      <c r="G29" s="12">
        <v>0.42543740371893074</v>
      </c>
      <c r="H29" s="11"/>
    </row>
    <row r="30" spans="1:8" x14ac:dyDescent="0.3">
      <c r="A30" s="4" t="s">
        <v>28</v>
      </c>
      <c r="B30" s="5">
        <v>950.4599999999997</v>
      </c>
      <c r="C30" s="5">
        <v>726</v>
      </c>
      <c r="D30" s="12">
        <f t="shared" si="0"/>
        <v>0.76384066662458205</v>
      </c>
      <c r="E30" s="5">
        <v>128.12020030620755</v>
      </c>
      <c r="F30" s="5">
        <v>100.93671280178118</v>
      </c>
      <c r="G30" s="12">
        <v>0.78782824691611653</v>
      </c>
      <c r="H30" s="11"/>
    </row>
    <row r="31" spans="1:8" x14ac:dyDescent="0.3">
      <c r="A31" s="4" t="s">
        <v>29</v>
      </c>
      <c r="B31" s="5">
        <v>26757.869999999981</v>
      </c>
      <c r="C31" s="5">
        <v>4125</v>
      </c>
      <c r="D31" s="12">
        <f t="shared" si="0"/>
        <v>0.15416025266585132</v>
      </c>
      <c r="E31" s="5">
        <v>6377.0546883987445</v>
      </c>
      <c r="F31" s="5">
        <v>1488.6006591355022</v>
      </c>
      <c r="G31" s="12">
        <v>0.23343075006767497</v>
      </c>
      <c r="H31" s="11"/>
    </row>
    <row r="32" spans="1:8" x14ac:dyDescent="0.3">
      <c r="A32" s="4" t="s">
        <v>30</v>
      </c>
      <c r="B32" s="5">
        <v>172902.32</v>
      </c>
      <c r="C32" s="5">
        <v>26608.599999999984</v>
      </c>
      <c r="D32" s="12">
        <f t="shared" si="0"/>
        <v>0.15389382860796769</v>
      </c>
      <c r="E32" s="5">
        <v>9807.6627631859319</v>
      </c>
      <c r="F32" s="5">
        <v>770.11163355367694</v>
      </c>
      <c r="G32" s="12">
        <v>7.8521422702702418E-2</v>
      </c>
      <c r="H32" s="11"/>
    </row>
    <row r="33" spans="1:8" x14ac:dyDescent="0.3">
      <c r="A33" s="4" t="s">
        <v>31</v>
      </c>
      <c r="B33" s="5">
        <v>21303.649999999991</v>
      </c>
      <c r="C33" s="5">
        <v>20457.099999999991</v>
      </c>
      <c r="D33" s="12">
        <f t="shared" si="0"/>
        <v>0.96026267799179954</v>
      </c>
      <c r="E33" s="5">
        <v>2941.7793412296051</v>
      </c>
      <c r="F33" s="5">
        <v>2791.5143344859612</v>
      </c>
      <c r="G33" s="12">
        <v>0.94892036780677236</v>
      </c>
      <c r="H33" s="11"/>
    </row>
    <row r="34" spans="1:8" x14ac:dyDescent="0.3">
      <c r="A34" s="4" t="s">
        <v>32</v>
      </c>
      <c r="B34" s="5">
        <v>189832.02084623984</v>
      </c>
      <c r="C34" s="5">
        <v>0</v>
      </c>
      <c r="D34" s="12">
        <f t="shared" ref="D34:D52" si="1">C34/B34</f>
        <v>0</v>
      </c>
      <c r="E34" s="5">
        <v>17901.347127641584</v>
      </c>
      <c r="F34" s="5">
        <v>0</v>
      </c>
      <c r="G34" s="12">
        <v>0</v>
      </c>
      <c r="H34" s="11"/>
    </row>
    <row r="35" spans="1:8" x14ac:dyDescent="0.3">
      <c r="A35" s="4" t="s">
        <v>33</v>
      </c>
      <c r="B35" s="5">
        <v>62047.129999999983</v>
      </c>
      <c r="C35" s="5">
        <v>49758</v>
      </c>
      <c r="D35" s="12">
        <f t="shared" si="1"/>
        <v>0.8019387842757596</v>
      </c>
      <c r="E35" s="5">
        <v>2112.5293559211882</v>
      </c>
      <c r="F35" s="5">
        <v>1646.3158976598854</v>
      </c>
      <c r="G35" s="12">
        <v>0.77931030546176427</v>
      </c>
      <c r="H35" s="11"/>
    </row>
    <row r="36" spans="1:8" x14ac:dyDescent="0.3">
      <c r="A36" s="4" t="s">
        <v>34</v>
      </c>
      <c r="B36" s="5">
        <v>49263.430000000022</v>
      </c>
      <c r="C36" s="5">
        <v>44070.000000000015</v>
      </c>
      <c r="D36" s="12">
        <f t="shared" si="1"/>
        <v>0.89457839212576129</v>
      </c>
      <c r="E36" s="5">
        <v>5028.6239204785634</v>
      </c>
      <c r="F36" s="5">
        <v>4418.5117336857902</v>
      </c>
      <c r="G36" s="12">
        <v>0.87867213845359304</v>
      </c>
      <c r="H36" s="11"/>
    </row>
    <row r="37" spans="1:8" x14ac:dyDescent="0.3">
      <c r="A37" s="4" t="s">
        <v>35</v>
      </c>
      <c r="B37" s="5">
        <v>731471.46</v>
      </c>
      <c r="C37" s="5">
        <v>636133.7499999993</v>
      </c>
      <c r="D37" s="12">
        <f t="shared" si="1"/>
        <v>0.86966311713651734</v>
      </c>
      <c r="E37" s="5">
        <v>53451.040807664009</v>
      </c>
      <c r="F37" s="5">
        <v>47250.158032394043</v>
      </c>
      <c r="G37" s="12">
        <v>0.88398948492728213</v>
      </c>
      <c r="H37" s="11"/>
    </row>
    <row r="38" spans="1:8" x14ac:dyDescent="0.3">
      <c r="A38" s="4" t="s">
        <v>36</v>
      </c>
      <c r="B38" s="5">
        <v>53051.469999999979</v>
      </c>
      <c r="C38" s="5">
        <v>0</v>
      </c>
      <c r="D38" s="12">
        <f t="shared" si="1"/>
        <v>0</v>
      </c>
      <c r="E38" s="5">
        <v>24004.375423425558</v>
      </c>
      <c r="F38" s="5">
        <v>0</v>
      </c>
      <c r="G38" s="12">
        <v>0</v>
      </c>
      <c r="H38" s="11"/>
    </row>
    <row r="39" spans="1:8" x14ac:dyDescent="0.3">
      <c r="A39" s="4" t="s">
        <v>37</v>
      </c>
      <c r="B39" s="5">
        <v>60279.799999999981</v>
      </c>
      <c r="C39" s="5">
        <v>46325.5</v>
      </c>
      <c r="D39" s="12">
        <f t="shared" si="1"/>
        <v>0.76850785835387669</v>
      </c>
      <c r="E39" s="5">
        <v>7187.0321595237228</v>
      </c>
      <c r="F39" s="5">
        <v>5334.5205869379542</v>
      </c>
      <c r="G39" s="12">
        <v>0.74224248181066543</v>
      </c>
      <c r="H39" s="11"/>
    </row>
    <row r="40" spans="1:8" x14ac:dyDescent="0.3">
      <c r="A40" s="4" t="s">
        <v>38</v>
      </c>
      <c r="B40" s="5">
        <v>663</v>
      </c>
      <c r="C40" s="5">
        <v>663</v>
      </c>
      <c r="D40" s="12">
        <f t="shared" si="1"/>
        <v>1</v>
      </c>
      <c r="E40" s="5">
        <v>101.34247165951787</v>
      </c>
      <c r="F40" s="5">
        <v>101.34247165951787</v>
      </c>
      <c r="G40" s="12">
        <v>1</v>
      </c>
      <c r="H40" s="11"/>
    </row>
    <row r="41" spans="1:8" x14ac:dyDescent="0.3">
      <c r="A41" s="4" t="s">
        <v>39</v>
      </c>
      <c r="B41" s="5">
        <v>411521.1224999993</v>
      </c>
      <c r="C41" s="5">
        <v>0</v>
      </c>
      <c r="D41" s="12">
        <f t="shared" si="1"/>
        <v>0</v>
      </c>
      <c r="E41" s="5">
        <v>32656.448235286181</v>
      </c>
      <c r="F41" s="5">
        <v>0</v>
      </c>
      <c r="G41" s="12">
        <v>0</v>
      </c>
      <c r="H41" s="11"/>
    </row>
    <row r="42" spans="1:8" x14ac:dyDescent="0.3">
      <c r="A42" s="4" t="s">
        <v>40</v>
      </c>
      <c r="B42" s="5">
        <v>65773.099999999977</v>
      </c>
      <c r="C42" s="5">
        <v>48133</v>
      </c>
      <c r="D42" s="12">
        <f t="shared" si="1"/>
        <v>0.73180373131264931</v>
      </c>
      <c r="E42" s="5">
        <v>3073.1905859216499</v>
      </c>
      <c r="F42" s="5">
        <v>2055.0211740170239</v>
      </c>
      <c r="G42" s="12">
        <v>0.66869304605809954</v>
      </c>
      <c r="H42" s="11"/>
    </row>
    <row r="43" spans="1:8" x14ac:dyDescent="0.3">
      <c r="A43" s="4" t="s">
        <v>41</v>
      </c>
      <c r="B43" s="5">
        <v>251608.5119999999</v>
      </c>
      <c r="C43" s="5">
        <v>214175.99999999997</v>
      </c>
      <c r="D43" s="12">
        <f t="shared" si="1"/>
        <v>0.85122716357068262</v>
      </c>
      <c r="E43" s="5">
        <v>33795.450101351526</v>
      </c>
      <c r="F43" s="5">
        <v>27552.814750009969</v>
      </c>
      <c r="G43" s="12">
        <v>0.81528178104981341</v>
      </c>
      <c r="H43" s="11"/>
    </row>
    <row r="44" spans="1:8" x14ac:dyDescent="0.3">
      <c r="A44" s="4" t="s">
        <v>42</v>
      </c>
      <c r="B44" s="5">
        <v>1647665.817402598</v>
      </c>
      <c r="C44" s="5">
        <v>1454898.5974025966</v>
      </c>
      <c r="D44" s="12">
        <f t="shared" si="1"/>
        <v>0.88300587536380271</v>
      </c>
      <c r="E44" s="5">
        <v>109635.96710592318</v>
      </c>
      <c r="F44" s="5">
        <v>88152.799583781511</v>
      </c>
      <c r="G44" s="12">
        <v>0.80405000211850164</v>
      </c>
      <c r="H44" s="11"/>
    </row>
    <row r="45" spans="1:8" x14ac:dyDescent="0.3">
      <c r="A45" s="4" t="s">
        <v>43</v>
      </c>
      <c r="B45" s="5">
        <v>41366.990000000005</v>
      </c>
      <c r="C45" s="5">
        <v>15384</v>
      </c>
      <c r="D45" s="12">
        <f t="shared" si="1"/>
        <v>0.37189072736498346</v>
      </c>
      <c r="E45" s="5">
        <v>4437.4533152942586</v>
      </c>
      <c r="F45" s="5">
        <v>1215.4969848559513</v>
      </c>
      <c r="G45" s="12">
        <v>0.27391769523897486</v>
      </c>
      <c r="H45" s="11"/>
    </row>
    <row r="46" spans="1:8" x14ac:dyDescent="0.3">
      <c r="A46" s="4" t="s">
        <v>44</v>
      </c>
      <c r="B46" s="5">
        <v>1950.1799999999994</v>
      </c>
      <c r="C46" s="5">
        <v>1520.9999999999998</v>
      </c>
      <c r="D46" s="12">
        <f t="shared" si="1"/>
        <v>0.77992800664554052</v>
      </c>
      <c r="E46" s="5">
        <v>245.56176975230213</v>
      </c>
      <c r="F46" s="5">
        <v>177.24658326796938</v>
      </c>
      <c r="G46" s="12">
        <v>0.72180039851788735</v>
      </c>
      <c r="H46" s="11"/>
    </row>
    <row r="47" spans="1:8" x14ac:dyDescent="0.3">
      <c r="A47" s="4" t="s">
        <v>45</v>
      </c>
      <c r="B47" s="5">
        <v>153265.26599999983</v>
      </c>
      <c r="C47" s="5">
        <v>125175.24999999997</v>
      </c>
      <c r="D47" s="12">
        <f t="shared" si="1"/>
        <v>0.81672288357885414</v>
      </c>
      <c r="E47" s="5">
        <v>17141.082686521666</v>
      </c>
      <c r="F47" s="5">
        <v>13550.976469392646</v>
      </c>
      <c r="G47" s="12">
        <v>0.79055545773943536</v>
      </c>
      <c r="H47" s="11"/>
    </row>
    <row r="48" spans="1:8" x14ac:dyDescent="0.3">
      <c r="A48" s="4" t="s">
        <v>46</v>
      </c>
      <c r="B48" s="5">
        <v>10964.119999999966</v>
      </c>
      <c r="C48" s="5">
        <v>0</v>
      </c>
      <c r="D48" s="12">
        <f t="shared" si="1"/>
        <v>0</v>
      </c>
      <c r="E48" s="5">
        <v>679.52603397387645</v>
      </c>
      <c r="F48" s="5">
        <v>0</v>
      </c>
      <c r="G48" s="12">
        <v>0</v>
      </c>
      <c r="H48" s="11"/>
    </row>
    <row r="49" spans="1:8" x14ac:dyDescent="0.3">
      <c r="A49" s="4" t="s">
        <v>47</v>
      </c>
      <c r="B49" s="5">
        <v>59695.353999999999</v>
      </c>
      <c r="C49" s="5">
        <v>58343.999999999993</v>
      </c>
      <c r="D49" s="12">
        <f t="shared" si="1"/>
        <v>0.97736249290020116</v>
      </c>
      <c r="E49" s="5">
        <v>10620.826531125069</v>
      </c>
      <c r="F49" s="5">
        <v>10388.8167191459</v>
      </c>
      <c r="G49" s="12">
        <v>0.97815520182923166</v>
      </c>
      <c r="H49" s="11"/>
    </row>
    <row r="50" spans="1:8" x14ac:dyDescent="0.3">
      <c r="A50" s="4" t="s">
        <v>48</v>
      </c>
      <c r="B50" s="5">
        <v>87971.319999999949</v>
      </c>
      <c r="C50" s="5">
        <v>73859.999999999971</v>
      </c>
      <c r="D50" s="12">
        <f t="shared" si="1"/>
        <v>0.83959181242250336</v>
      </c>
      <c r="E50" s="5">
        <v>11919.260641923416</v>
      </c>
      <c r="F50" s="5">
        <v>8498.0838598608461</v>
      </c>
      <c r="G50" s="12">
        <v>0.71297072152031626</v>
      </c>
      <c r="H50" s="11"/>
    </row>
    <row r="51" spans="1:8" x14ac:dyDescent="0.3">
      <c r="A51" s="4" t="s">
        <v>49</v>
      </c>
      <c r="B51" s="5">
        <v>50357.689999999973</v>
      </c>
      <c r="C51" s="5">
        <v>32774.999999999978</v>
      </c>
      <c r="D51" s="12">
        <f t="shared" si="1"/>
        <v>0.6508439922482544</v>
      </c>
      <c r="E51" s="5">
        <v>4965.3831838167789</v>
      </c>
      <c r="F51" s="5">
        <v>2995.2947700996642</v>
      </c>
      <c r="G51" s="12">
        <v>0.60323537161481422</v>
      </c>
      <c r="H51" s="11"/>
    </row>
    <row r="52" spans="1:8" x14ac:dyDescent="0.3">
      <c r="A52" s="6" t="s">
        <v>52</v>
      </c>
      <c r="B52" s="7">
        <f>SUM(B2:B51)</f>
        <v>13181342.757435272</v>
      </c>
      <c r="C52" s="7">
        <f t="shared" ref="C52" si="2">SUM(C2:C51)</f>
        <v>5581323.8682359289</v>
      </c>
      <c r="D52" s="14">
        <f t="shared" si="1"/>
        <v>0.4234260477816375</v>
      </c>
      <c r="E52" s="7">
        <f>SUM(E2:E51)</f>
        <v>1126551.0441085314</v>
      </c>
      <c r="F52" s="7">
        <f t="shared" ref="F52" si="3">SUM(F2:F51)</f>
        <v>463475.91857053107</v>
      </c>
      <c r="G52" s="14">
        <f t="shared" ref="G52" si="4">F52/E52</f>
        <v>0.41141137899995589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2AC1D-39D9-44A0-82C5-5C6BED43E3CA}">
  <dimension ref="A2:A3"/>
  <sheetViews>
    <sheetView workbookViewId="0">
      <selection activeCell="A3" sqref="A3"/>
    </sheetView>
  </sheetViews>
  <sheetFormatPr defaultRowHeight="14.4" x14ac:dyDescent="0.3"/>
  <sheetData>
    <row r="2" spans="1:1" x14ac:dyDescent="0.3">
      <c r="A2" t="s">
        <v>58</v>
      </c>
    </row>
    <row r="3" spans="1:1" x14ac:dyDescent="0.3">
      <c r="A3" t="s">
        <v>57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8E210C2A32274E8239BAA0B65C2B15" ma:contentTypeVersion="18" ma:contentTypeDescription="Create a new document." ma:contentTypeScope="" ma:versionID="2ad65b651e980e06512362db877d75c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dbe56419-d50b-414a-b2f9-40973e02fd29" xmlns:ns6="ed7dd8e5-4eb3-44b2-95e5-8ff76e681368" targetNamespace="http://schemas.microsoft.com/office/2006/metadata/properties" ma:root="true" ma:fieldsID="15125bb4266122d4bc3e34d579c75e59" ns1:_="" ns2:_="" ns3:_="" ns4:_="" ns5:_="" ns6:_="">
    <xsd:import namespace="http://schemas.microsoft.com/sharepoint/v3"/>
    <xsd:import namespace="4ffa91fb-a0ff-4ac5-b2db-65c790d184a4"/>
    <xsd:import namespace="http://schemas.microsoft.com/sharepoint.v3"/>
    <xsd:import namespace="http://schemas.microsoft.com/sharepoint/v3/fields"/>
    <xsd:import namespace="dbe56419-d50b-414a-b2f9-40973e02fd29"/>
    <xsd:import namespace="ed7dd8e5-4eb3-44b2-95e5-8ff76e681368"/>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DateTaken" minOccurs="0"/>
                <xsd:element ref="ns5:MediaServiceOCR" minOccurs="0"/>
                <xsd:element ref="ns5:MediaLengthInSeconds" minOccurs="0"/>
                <xsd:element ref="ns1:_ip_UnifiedCompliancePolicyProperties" minOccurs="0"/>
                <xsd:element ref="ns1:_ip_UnifiedCompliancePolicyUIAction" minOccurs="0"/>
                <xsd:element ref="ns5:lcf76f155ced4ddcb4097134ff3c332f" minOccurs="0"/>
                <xsd:element ref="ns5:posted"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b8fd0c6-6ab3-4f26-8f7c-b9722175e928}" ma:internalName="TaxCatchAllLabel" ma:readOnly="true" ma:showField="CatchAllDataLabel" ma:web="ed7dd8e5-4eb3-44b2-95e5-8ff76e681368">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b8fd0c6-6ab3-4f26-8f7c-b9722175e928}" ma:internalName="TaxCatchAll" ma:showField="CatchAllData" ma:web="ed7dd8e5-4eb3-44b2-95e5-8ff76e6813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e56419-d50b-414a-b2f9-40973e02fd29"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ternalName="MediaServiceDateTake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posted" ma:index="42" nillable="true" ma:displayName="posted" ma:format="Dropdown" ma:internalName="posted">
      <xsd:simpleType>
        <xsd:restriction base="dms:Choice">
          <xsd:enumeration value="posted"/>
          <xsd:enumeration value="Choice 2"/>
          <xsd:enumeration value="Choice 3"/>
        </xsd:restriction>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Location" ma:index="4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7dd8e5-4eb3-44b2-95e5-8ff76e681368"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lcf76f155ced4ddcb4097134ff3c332f xmlns="dbe56419-d50b-414a-b2f9-40973e02fd29">
      <Terms xmlns="http://schemas.microsoft.com/office/infopath/2007/PartnerControls"/>
    </lcf76f155ced4ddcb4097134ff3c332f>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2026-05-26T18:09:00+00:00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posted xmlns="dbe56419-d50b-414a-b2f9-40973e02fd29"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2F901BA8-6493-4DB3-BC81-6EEDF57A846A}"/>
</file>

<file path=customXml/itemProps2.xml><?xml version="1.0" encoding="utf-8"?>
<ds:datastoreItem xmlns:ds="http://schemas.openxmlformats.org/officeDocument/2006/customXml" ds:itemID="{1EB103D5-ABE2-47F7-A363-F798D7092C00}"/>
</file>

<file path=customXml/itemProps3.xml><?xml version="1.0" encoding="utf-8"?>
<ds:datastoreItem xmlns:ds="http://schemas.openxmlformats.org/officeDocument/2006/customXml" ds:itemID="{A4C2DE8D-A1F5-4114-9138-27BD16494BEE}"/>
</file>

<file path=customXml/itemProps4.xml><?xml version="1.0" encoding="utf-8"?>
<ds:datastoreItem xmlns:ds="http://schemas.openxmlformats.org/officeDocument/2006/customXml" ds:itemID="{4C9DDED0-AB30-40FB-B0A9-54ADC6D0D2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2023NEI State Prescribed Fire</vt:lpstr>
      <vt:lpstr>2023NEI County HMS-only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Beidler, James</dc:creator>
  <cp:lastModifiedBy>Beidler, James</cp:lastModifiedBy>
  <dcterms:created xsi:type="dcterms:W3CDTF">2026-05-12T18:04:56Z</dcterms:created>
  <dcterms:modified xsi:type="dcterms:W3CDTF">2026-05-26T17:49:07Z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0x010100598E210C2A32274E8239BAA0B65C2B15</vt:lpwstr>
  </property>
</Properties>
</file>