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ey\Documents\Carey\2_NEXUS\2017_EJ_GHG\Sector_Facility_Emis_CBSAs\"/>
    </mc:Choice>
  </mc:AlternateContent>
  <xr:revisionPtr revIDLastSave="0" documentId="13_ncr:1_{BC4A8BEA-ABFF-45F0-9A10-B9F9C0AF9111}" xr6:coauthVersionLast="45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table2" sheetId="1" r:id="rId1"/>
    <sheet name="Table 2.1" sheetId="2" r:id="rId2"/>
    <sheet name="Table 2.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2" i="3" l="1"/>
  <c r="F72" i="3"/>
  <c r="E72" i="3"/>
  <c r="D72" i="3"/>
  <c r="C72" i="3"/>
  <c r="B72" i="3"/>
  <c r="G93" i="3"/>
  <c r="F93" i="3"/>
  <c r="E93" i="3"/>
  <c r="D93" i="3"/>
  <c r="C93" i="3"/>
  <c r="B93" i="3"/>
  <c r="G92" i="3"/>
  <c r="F92" i="3"/>
  <c r="E92" i="3"/>
  <c r="D92" i="3"/>
  <c r="C92" i="3"/>
  <c r="B92" i="3"/>
  <c r="G91" i="3"/>
  <c r="F91" i="3"/>
  <c r="E91" i="3"/>
  <c r="D91" i="3"/>
  <c r="C91" i="3"/>
  <c r="B91" i="3"/>
  <c r="G90" i="3"/>
  <c r="F90" i="3"/>
  <c r="E90" i="3"/>
  <c r="D90" i="3"/>
  <c r="C90" i="3"/>
  <c r="B90" i="3"/>
  <c r="G89" i="3" l="1"/>
  <c r="F89" i="3"/>
  <c r="E89" i="3"/>
  <c r="D89" i="3"/>
  <c r="C89" i="3"/>
  <c r="B89" i="3"/>
  <c r="G86" i="3"/>
  <c r="F86" i="3"/>
  <c r="E86" i="3"/>
  <c r="D86" i="3"/>
  <c r="C86" i="3"/>
  <c r="B86" i="3"/>
  <c r="B88" i="3"/>
  <c r="G88" i="3"/>
  <c r="F88" i="3"/>
  <c r="E88" i="3"/>
  <c r="D88" i="3"/>
  <c r="C88" i="3"/>
  <c r="G87" i="3"/>
  <c r="F87" i="3"/>
  <c r="E87" i="3"/>
  <c r="D87" i="3"/>
  <c r="C87" i="3"/>
  <c r="G85" i="3"/>
  <c r="F85" i="3"/>
  <c r="E85" i="3"/>
  <c r="D85" i="3"/>
  <c r="C85" i="3"/>
  <c r="B85" i="3"/>
  <c r="B87" i="3"/>
</calcChain>
</file>

<file path=xl/sharedStrings.xml><?xml version="1.0" encoding="utf-8"?>
<sst xmlns="http://schemas.openxmlformats.org/spreadsheetml/2006/main" count="281" uniqueCount="115">
  <si>
    <t>Sector Group</t>
  </si>
  <si>
    <t>NOx (tpy)</t>
  </si>
  <si>
    <t>PM2.5 (tpy)</t>
  </si>
  <si>
    <t>SO2 (tpy)</t>
  </si>
  <si>
    <t>VOC (tpy)</t>
  </si>
  <si>
    <t>GAS &amp; VOC HAPs (tpy)</t>
  </si>
  <si>
    <t>PM &amp; Metal HAPs (tpy)</t>
  </si>
  <si>
    <t>PM10 (tpy)</t>
  </si>
  <si>
    <t>NH3 (tpy)</t>
  </si>
  <si>
    <t>Lead (tpy)</t>
  </si>
  <si>
    <t>CO (tpy)</t>
  </si>
  <si>
    <t>Aircraft, Aerospace, or Related Parts Plant</t>
  </si>
  <si>
    <t>Airport</t>
  </si>
  <si>
    <t>Animal Feedlot or Farm</t>
  </si>
  <si>
    <t>Auto Body Shops &amp; Painters</t>
  </si>
  <si>
    <t>Auto Body, Painting, or Repair Shop</t>
  </si>
  <si>
    <t>Automobile/Truck Manufacturing</t>
  </si>
  <si>
    <t>Automobile/Truck or Parts Plant</t>
  </si>
  <si>
    <t>Bakeries</t>
  </si>
  <si>
    <t>Battery Plant</t>
  </si>
  <si>
    <t>Breweries/Distilleries/Wineries</t>
  </si>
  <si>
    <t>Brick Manufacturing &amp; Structural clay</t>
  </si>
  <si>
    <t>Brick, Structural Clay, or Clay Ceramics Plant</t>
  </si>
  <si>
    <t>Bulk Terminals/Bulk Plants</t>
  </si>
  <si>
    <t>Calcined Pet Coke Plant</t>
  </si>
  <si>
    <t>Carbon or Graphite Plant</t>
  </si>
  <si>
    <t>Chemical Plant</t>
  </si>
  <si>
    <t>Chemical/Petrochemical Manufacturing [NAICS]</t>
  </si>
  <si>
    <t>Chlor-alkali Plant</t>
  </si>
  <si>
    <t>Coke Battery</t>
  </si>
  <si>
    <t>Compressor station</t>
  </si>
  <si>
    <t>Compressor Station</t>
  </si>
  <si>
    <t>Concrete Batch Plant</t>
  </si>
  <si>
    <t>Cotton Gin</t>
  </si>
  <si>
    <t>Crematory - Animal</t>
  </si>
  <si>
    <t>Crematory - Human</t>
  </si>
  <si>
    <t>Dry Cleaner - Perchloroethylene</t>
  </si>
  <si>
    <t>Dry Cleaner - Petroleum Solvent</t>
  </si>
  <si>
    <t>EGUs [NAICS]</t>
  </si>
  <si>
    <t>Electricity Generation via Combustion</t>
  </si>
  <si>
    <t>Ethanol Biorefineries/Soy Biodiesel</t>
  </si>
  <si>
    <t>Fabricated Metal Products Plant</t>
  </si>
  <si>
    <t>Fertilizer Plant</t>
  </si>
  <si>
    <t>Food Product Manufacturing [NAICS]</t>
  </si>
  <si>
    <t>Food Products Processing Plant</t>
  </si>
  <si>
    <t>Foundries, Iron and Steel</t>
  </si>
  <si>
    <t>Foundries, non-ferrous</t>
  </si>
  <si>
    <t>Gas Plant</t>
  </si>
  <si>
    <t>Gasoline/Diesel Service Station</t>
  </si>
  <si>
    <t>Glass Plant</t>
  </si>
  <si>
    <t>Gravel/Sand Plant</t>
  </si>
  <si>
    <t>Hot Mix Asphalt Plant</t>
  </si>
  <si>
    <t>Industrial Machinery or Equipment Plant</t>
  </si>
  <si>
    <t>Institutional - schools, hospitals, prisons</t>
  </si>
  <si>
    <t>Institutional (school, hospital, prison, etc.)</t>
  </si>
  <si>
    <t>Landfill</t>
  </si>
  <si>
    <t>Lumber/Sawmill</t>
  </si>
  <si>
    <t>Military Base</t>
  </si>
  <si>
    <t>Mineral Processing Plant</t>
  </si>
  <si>
    <t>Mineral Wool Plant</t>
  </si>
  <si>
    <t>Mines/Quarries</t>
  </si>
  <si>
    <t>Mining [NAICS]</t>
  </si>
  <si>
    <t>Municipal Waste Combustor</t>
  </si>
  <si>
    <t>Munition or Explosives Plant</t>
  </si>
  <si>
    <t>Off-shore Oil or Gas Platform</t>
  </si>
  <si>
    <t>Oil &amp; natural gas [NAICS]</t>
  </si>
  <si>
    <t>Oil or Gas Facility (On-shore)</t>
  </si>
  <si>
    <t>Oil or Gas Field (On-shore)</t>
  </si>
  <si>
    <t>Oil or Gas Processing</t>
  </si>
  <si>
    <t>Other Chemical Product Manufacturing [NAICS]</t>
  </si>
  <si>
    <t>Other Primary Metal [NAICS]</t>
  </si>
  <si>
    <t>Petroleum Refinery</t>
  </si>
  <si>
    <t>Petroleum Storage Facility</t>
  </si>
  <si>
    <t>Pharmaceutical Manufacturing</t>
  </si>
  <si>
    <t>Plastic Manufacturing [NAICS]</t>
  </si>
  <si>
    <t>Plastic, Resin, or Rubber Products Plant</t>
  </si>
  <si>
    <t>Plastic, Resin, Syn Fiber or Rubber Products Plant</t>
  </si>
  <si>
    <t>Plywood &amp; Engineered Wood Products</t>
  </si>
  <si>
    <t>Plywood, Particleboard, OSB, etc</t>
  </si>
  <si>
    <t>Portland Cement Manufacturing</t>
  </si>
  <si>
    <t>Primary Aluminum Plant</t>
  </si>
  <si>
    <t>Primary Copper Smelting/Refining Plant</t>
  </si>
  <si>
    <t>Primary Lead Smelting Plant</t>
  </si>
  <si>
    <t>Primary Non-ferrous Metal Smelting/Refining Plant (not Lead, Gold, Aluminum, or Copper)</t>
  </si>
  <si>
    <t>Printing/Publishing</t>
  </si>
  <si>
    <t>Printing/Publishing Facility</t>
  </si>
  <si>
    <t>Pulp and Paper Plant</t>
  </si>
  <si>
    <t>Rail Yard</t>
  </si>
  <si>
    <t>Secondary Aluminum Smelting/Refining Plant</t>
  </si>
  <si>
    <t>Secondary Copper Smelting/Refining Plant</t>
  </si>
  <si>
    <t>Secondary Lead Smelting Plant</t>
  </si>
  <si>
    <t>Secondary Non-ferrous Metal Smelting/Refining Plant (not Lead, Aluminum, or Copper)</t>
  </si>
  <si>
    <t>Ship/Boat Manufacturing or Repair Facility</t>
  </si>
  <si>
    <t>Steam/Heating Facility</t>
  </si>
  <si>
    <t>Steel Mill</t>
  </si>
  <si>
    <t>Sugar Mill</t>
  </si>
  <si>
    <t>Textile, Yarn, or Carpet Plant</t>
  </si>
  <si>
    <t>Unspecified</t>
  </si>
  <si>
    <t>Wastewater Treatment Facility</t>
  </si>
  <si>
    <t>Wet Corn Mill</t>
  </si>
  <si>
    <t>Wood Board Manufacturing Plant</t>
  </si>
  <si>
    <t>Wood Product Manufacturing [NAICS]</t>
  </si>
  <si>
    <t>Woodwork, Furniture, Millwork Manufacturing</t>
  </si>
  <si>
    <t>Total “Sector group” emissions combined for all selected CBSAs (based on Top 20 facility emissions in each CBSA).  Total Population 2010 = 147,742,292</t>
  </si>
  <si>
    <t>EGUs</t>
  </si>
  <si>
    <t>New List</t>
  </si>
  <si>
    <t>Oil &amp; Gas</t>
  </si>
  <si>
    <t>Chemical/Petrochemical Manufacturing</t>
  </si>
  <si>
    <t>Primay/Secondary Metal Smelting/Refining &amp; Foundries</t>
  </si>
  <si>
    <t>Mining/Quarries</t>
  </si>
  <si>
    <t>Wood, Furniture Manufacting &amp; Processing</t>
  </si>
  <si>
    <t>Food &amp; Drug Manufacturing</t>
  </si>
  <si>
    <t>Other Chemical Product &amp; Plastic Manufacturing</t>
  </si>
  <si>
    <t>Auto manufacturing &amp; Products</t>
  </si>
  <si>
    <t>Dry Cleaner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</si>
</sst>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9"/>
      <name val="宋体"/>
      <family val="3"/>
      <charset val="134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/>
    <xf numFmtId="164" fontId="0" fillId="2" borderId="0" xfId="0" applyNumberFormat="1" applyFill="1"/>
    <xf numFmtId="164" fontId="7" fillId="2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0" fontId="7" fillId="3" borderId="0" xfId="0" applyFont="1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0" fontId="7" fillId="5" borderId="0" xfId="0" applyFont="1" applyFill="1"/>
    <xf numFmtId="0" fontId="0" fillId="6" borderId="0" xfId="0" applyFill="1"/>
    <xf numFmtId="164" fontId="0" fillId="6" borderId="0" xfId="0" applyNumberFormat="1" applyFill="1"/>
    <xf numFmtId="0" fontId="7" fillId="7" borderId="0" xfId="0" applyFont="1" applyFill="1"/>
    <xf numFmtId="0" fontId="0" fillId="7" borderId="0" xfId="0" applyFill="1"/>
    <xf numFmtId="164" fontId="0" fillId="7" borderId="0" xfId="0" applyNumberFormat="1" applyFill="1"/>
    <xf numFmtId="0" fontId="0" fillId="8" borderId="0" xfId="0" applyFill="1"/>
    <xf numFmtId="164" fontId="0" fillId="8" borderId="0" xfId="0" applyNumberFormat="1" applyFill="1"/>
    <xf numFmtId="0" fontId="7" fillId="8" borderId="0" xfId="0" applyFont="1" applyFill="1"/>
    <xf numFmtId="0" fontId="5" fillId="0" borderId="0" xfId="0" applyFont="1" applyAlignment="1">
      <alignment horizontal="center" vertical="center" wrapText="1"/>
    </xf>
    <xf numFmtId="0" fontId="0" fillId="9" borderId="0" xfId="0" applyFill="1"/>
    <xf numFmtId="164" fontId="0" fillId="9" borderId="0" xfId="0" applyNumberFormat="1" applyFill="1"/>
    <xf numFmtId="0" fontId="0" fillId="10" borderId="0" xfId="0" applyFill="1"/>
    <xf numFmtId="164" fontId="0" fillId="10" borderId="0" xfId="0" applyNumberFormat="1" applyFill="1"/>
    <xf numFmtId="0" fontId="0" fillId="11" borderId="0" xfId="0" applyFill="1"/>
    <xf numFmtId="164" fontId="0" fillId="11" borderId="0" xfId="0" applyNumberFormat="1" applyFill="1"/>
    <xf numFmtId="0" fontId="0" fillId="12" borderId="0" xfId="0" applyFill="1"/>
    <xf numFmtId="164" fontId="0" fillId="12" borderId="0" xfId="0" applyNumberFormat="1" applyFill="1"/>
    <xf numFmtId="0" fontId="0" fillId="13" borderId="0" xfId="0" applyFill="1"/>
    <xf numFmtId="164" fontId="0" fillId="13" borderId="0" xfId="0" applyNumberFormat="1" applyFill="1"/>
    <xf numFmtId="0" fontId="0" fillId="14" borderId="0" xfId="0" applyFill="1"/>
    <xf numFmtId="164" fontId="0" fillId="1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M94"/>
  <sheetViews>
    <sheetView workbookViewId="0">
      <selection activeCell="L7" sqref="L7"/>
    </sheetView>
  </sheetViews>
  <sheetFormatPr defaultRowHeight="12.75" x14ac:dyDescent="0.2"/>
  <cols>
    <col min="1" max="1" width="40" customWidth="1"/>
    <col min="2" max="2" width="11.42578125" bestFit="1" customWidth="1"/>
    <col min="3" max="3" width="10.28515625" bestFit="1" customWidth="1"/>
    <col min="4" max="4" width="11.42578125" bestFit="1" customWidth="1"/>
    <col min="5" max="5" width="10.28515625" bestFit="1" customWidth="1"/>
    <col min="6" max="6" width="10.42578125" customWidth="1"/>
    <col min="7" max="7" width="10.28515625" customWidth="1"/>
    <col min="8" max="8" width="10.28515625" bestFit="1" customWidth="1"/>
    <col min="9" max="10" width="9.28515625" bestFit="1" customWidth="1"/>
    <col min="11" max="11" width="11.42578125" bestFit="1" customWidth="1"/>
    <col min="12" max="12" width="10.5703125" customWidth="1"/>
    <col min="13" max="13" width="9.140625" hidden="1" customWidth="1"/>
    <col min="14" max="14" width="10.28515625" customWidth="1"/>
  </cols>
  <sheetData>
    <row r="1" spans="1:11" s="4" customFormat="1" ht="38.25" customHeight="1" x14ac:dyDescent="0.2">
      <c r="A1" s="3" t="s">
        <v>103</v>
      </c>
    </row>
    <row r="2" spans="1:11" s="2" customFormat="1" ht="67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x14ac:dyDescent="0.2">
      <c r="A3" t="s">
        <v>11</v>
      </c>
      <c r="B3" s="1">
        <v>831.75513179999984</v>
      </c>
      <c r="C3" s="1">
        <v>122.73088711600001</v>
      </c>
      <c r="D3" s="1">
        <v>150.206751131</v>
      </c>
      <c r="E3" s="1">
        <v>1259.5999999999999</v>
      </c>
      <c r="F3" s="1">
        <v>287.8665099080539</v>
      </c>
      <c r="G3" s="1">
        <v>1.8570406024405903</v>
      </c>
      <c r="H3" s="1">
        <v>171.59639914499999</v>
      </c>
      <c r="I3" s="1">
        <v>14.328618000000002</v>
      </c>
      <c r="J3" s="1">
        <v>1.6140096478440003E-2</v>
      </c>
      <c r="K3" s="1">
        <v>583.01250002000018</v>
      </c>
    </row>
    <row r="4" spans="1:11" x14ac:dyDescent="0.2">
      <c r="A4" t="s">
        <v>12</v>
      </c>
      <c r="B4" s="1">
        <v>91390.125470347368</v>
      </c>
      <c r="C4" s="1">
        <v>3717.3531671697042</v>
      </c>
      <c r="D4" s="1">
        <v>9835.0327679048496</v>
      </c>
      <c r="E4" s="1">
        <v>19662.800016801746</v>
      </c>
      <c r="F4" s="1">
        <v>0</v>
      </c>
      <c r="G4" s="1">
        <v>0</v>
      </c>
      <c r="H4" s="1">
        <v>4119.3508239032626</v>
      </c>
      <c r="I4" s="1">
        <v>0.60099233777999994</v>
      </c>
      <c r="J4" s="1">
        <v>69.243003876961509</v>
      </c>
      <c r="K4" s="1">
        <v>190714.31056799088</v>
      </c>
    </row>
    <row r="5" spans="1:11" x14ac:dyDescent="0.2">
      <c r="A5" t="s">
        <v>13</v>
      </c>
      <c r="B5" s="1">
        <v>0.20173999999999997</v>
      </c>
      <c r="C5" s="1">
        <v>13.680590944</v>
      </c>
      <c r="D5" s="1">
        <v>2.9915299999999996E-3</v>
      </c>
      <c r="E5" s="1">
        <v>194.96065038999998</v>
      </c>
      <c r="F5" s="1">
        <v>8.2968729585000001E-3</v>
      </c>
      <c r="G5" s="1">
        <v>1.9163783000000004E-2</v>
      </c>
      <c r="H5" s="1">
        <v>47.930699922999999</v>
      </c>
      <c r="I5" s="1">
        <v>776.75</v>
      </c>
      <c r="J5" s="1">
        <v>1.72E-6</v>
      </c>
      <c r="K5" s="1">
        <v>7.8984540000000006E-2</v>
      </c>
    </row>
    <row r="6" spans="1:11" x14ac:dyDescent="0.2">
      <c r="A6" t="s">
        <v>14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x14ac:dyDescent="0.2">
      <c r="A7" t="s">
        <v>15</v>
      </c>
      <c r="B7" s="1">
        <v>11.575482509999992</v>
      </c>
      <c r="C7" s="1">
        <v>13.944778531400001</v>
      </c>
      <c r="D7" s="1">
        <v>0.22726300759999998</v>
      </c>
      <c r="E7" s="1">
        <v>983.51647875992921</v>
      </c>
      <c r="F7" s="1">
        <v>68.618077182170509</v>
      </c>
      <c r="G7" s="1">
        <v>2.8298368316800004E-2</v>
      </c>
      <c r="H7" s="1">
        <v>15.836527856499995</v>
      </c>
      <c r="I7" s="1">
        <v>9.7579999999999986E-2</v>
      </c>
      <c r="J7" s="1">
        <v>2.0010333599999999E-2</v>
      </c>
      <c r="K7" s="1">
        <v>8.4142380329999931</v>
      </c>
    </row>
    <row r="8" spans="1:11" x14ac:dyDescent="0.2">
      <c r="A8" t="s">
        <v>16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x14ac:dyDescent="0.2">
      <c r="A9" t="s">
        <v>17</v>
      </c>
      <c r="B9" s="1">
        <v>1650.2399999999998</v>
      </c>
      <c r="C9" s="1">
        <v>420.10600299999999</v>
      </c>
      <c r="D9" s="1">
        <v>232.41946995000004</v>
      </c>
      <c r="E9" s="1">
        <v>12482.331399999999</v>
      </c>
      <c r="F9" s="1">
        <v>922.21923118544612</v>
      </c>
      <c r="G9" s="1">
        <v>2.9702660074541654</v>
      </c>
      <c r="H9" s="1">
        <v>467.09978999999993</v>
      </c>
      <c r="I9" s="1">
        <v>41.890816000000001</v>
      </c>
      <c r="J9" s="1">
        <v>0.40493983952000012</v>
      </c>
      <c r="K9" s="1">
        <v>1065.6301999999998</v>
      </c>
    </row>
    <row r="10" spans="1:11" x14ac:dyDescent="0.2">
      <c r="A10" t="s">
        <v>18</v>
      </c>
      <c r="B10" s="1">
        <v>272.81110466000001</v>
      </c>
      <c r="C10" s="1">
        <v>40.140157113000001</v>
      </c>
      <c r="D10" s="1">
        <v>3.5543544237499978</v>
      </c>
      <c r="E10" s="1">
        <v>2248.3909922059993</v>
      </c>
      <c r="F10" s="1">
        <v>19.533069610600357</v>
      </c>
      <c r="G10" s="1">
        <v>5.2699642658999993E-3</v>
      </c>
      <c r="H10" s="1">
        <v>55.853092270000005</v>
      </c>
      <c r="I10" s="1">
        <v>28.097620800000001</v>
      </c>
      <c r="J10" s="1">
        <v>4.9017978499999999E-4</v>
      </c>
      <c r="K10" s="1">
        <v>204.36590175999999</v>
      </c>
    </row>
    <row r="11" spans="1:11" x14ac:dyDescent="0.2">
      <c r="A11" t="s">
        <v>19</v>
      </c>
      <c r="B11" s="1">
        <v>11.46</v>
      </c>
      <c r="C11" s="1">
        <v>7.6300000000000008</v>
      </c>
      <c r="D11" s="1">
        <v>6.2562999999999994E-2</v>
      </c>
      <c r="E11" s="1">
        <v>0.81826500000000002</v>
      </c>
      <c r="F11" s="1">
        <v>0.17297964009650005</v>
      </c>
      <c r="G11" s="1">
        <v>0.63297015496499998</v>
      </c>
      <c r="H11" s="1">
        <v>8.75</v>
      </c>
      <c r="I11" s="1">
        <v>0.38256000000000001</v>
      </c>
      <c r="J11" s="1">
        <v>0.26816245</v>
      </c>
      <c r="K11" s="1">
        <v>7.7700000000000005</v>
      </c>
    </row>
    <row r="12" spans="1:11" x14ac:dyDescent="0.2">
      <c r="A12" t="s">
        <v>20</v>
      </c>
      <c r="B12" s="1">
        <v>1513.7778213100003</v>
      </c>
      <c r="C12" s="1">
        <v>330.91036874499997</v>
      </c>
      <c r="D12" s="1">
        <v>3991.6092535695998</v>
      </c>
      <c r="E12" s="1">
        <v>17939.990511919998</v>
      </c>
      <c r="F12" s="1">
        <v>142.95700631917853</v>
      </c>
      <c r="G12" s="1">
        <v>0.58505565472747001</v>
      </c>
      <c r="H12" s="1">
        <v>576.73037217799993</v>
      </c>
      <c r="I12" s="1">
        <v>119.16005799360001</v>
      </c>
      <c r="J12" s="1">
        <v>0.24803506869699996</v>
      </c>
      <c r="K12" s="1">
        <v>657.55312782999988</v>
      </c>
    </row>
    <row r="13" spans="1:11" x14ac:dyDescent="0.2">
      <c r="A13" t="s">
        <v>21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x14ac:dyDescent="0.2">
      <c r="A14" t="s">
        <v>22</v>
      </c>
      <c r="B14" s="1">
        <v>318.61</v>
      </c>
      <c r="C14" s="1">
        <v>344.81791000000004</v>
      </c>
      <c r="D14" s="1">
        <v>1086.4026279999998</v>
      </c>
      <c r="E14" s="1">
        <v>199.14999999999998</v>
      </c>
      <c r="F14" s="1">
        <v>124.8848885480855</v>
      </c>
      <c r="G14" s="1">
        <v>1.2953566856398204</v>
      </c>
      <c r="H14" s="1">
        <v>566.24038900000016</v>
      </c>
      <c r="I14" s="1">
        <v>1.9631999999999998</v>
      </c>
      <c r="J14" s="1">
        <v>6.1090378880070351E-2</v>
      </c>
      <c r="K14" s="1">
        <v>1136.8799999999997</v>
      </c>
    </row>
    <row r="15" spans="1:11" x14ac:dyDescent="0.2">
      <c r="A15" t="s">
        <v>23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x14ac:dyDescent="0.2">
      <c r="A16" t="s">
        <v>24</v>
      </c>
      <c r="B16" s="1">
        <v>288.52999999999997</v>
      </c>
      <c r="C16" s="1">
        <v>23.08</v>
      </c>
      <c r="D16" s="1">
        <v>1142.26</v>
      </c>
      <c r="E16" s="1">
        <v>0.33999999999999997</v>
      </c>
      <c r="F16" s="1">
        <v>35.193991331499994</v>
      </c>
      <c r="G16" s="1">
        <v>6.2154999999999995E-2</v>
      </c>
      <c r="H16" s="1">
        <v>23.33</v>
      </c>
      <c r="I16" s="1">
        <v>0</v>
      </c>
      <c r="J16" s="1">
        <v>4.9255E-2</v>
      </c>
      <c r="K16" s="1">
        <v>8.83</v>
      </c>
    </row>
    <row r="17" spans="1:11" x14ac:dyDescent="0.2">
      <c r="A17" t="s">
        <v>25</v>
      </c>
      <c r="B17" s="1">
        <v>58.86</v>
      </c>
      <c r="C17" s="1">
        <v>8.68</v>
      </c>
      <c r="D17" s="1">
        <v>0.36180000000000001</v>
      </c>
      <c r="E17" s="1">
        <v>38.92</v>
      </c>
      <c r="F17" s="1">
        <v>35.524086690390007</v>
      </c>
      <c r="G17" s="1">
        <v>3.5598107200000007E-2</v>
      </c>
      <c r="H17" s="1">
        <v>11.9</v>
      </c>
      <c r="I17" s="1">
        <v>156.84980000000002</v>
      </c>
      <c r="J17" s="1">
        <v>6.4087999999999992E-4</v>
      </c>
      <c r="K17" s="1">
        <v>21.89</v>
      </c>
    </row>
    <row r="18" spans="1:11" x14ac:dyDescent="0.2">
      <c r="A18" t="s">
        <v>26</v>
      </c>
      <c r="B18" s="1">
        <v>16830.5206</v>
      </c>
      <c r="C18" s="1">
        <v>3389.8966783400015</v>
      </c>
      <c r="D18" s="1">
        <v>7935.1184762080038</v>
      </c>
      <c r="E18" s="1">
        <v>9045.4130000000005</v>
      </c>
      <c r="F18" s="1">
        <v>2134.7474635083413</v>
      </c>
      <c r="G18" s="1">
        <v>17.616254823635565</v>
      </c>
      <c r="H18" s="1">
        <v>3708.916369999999</v>
      </c>
      <c r="I18" s="1">
        <v>1154.5195951999999</v>
      </c>
      <c r="J18" s="1">
        <v>0.29563537779287002</v>
      </c>
      <c r="K18" s="1">
        <v>13863.264200000001</v>
      </c>
    </row>
    <row r="19" spans="1:11" x14ac:dyDescent="0.2">
      <c r="A19" t="s">
        <v>27</v>
      </c>
      <c r="B19" s="1">
        <v>3942.8495884659997</v>
      </c>
      <c r="C19" s="1">
        <v>2987.7276748037016</v>
      </c>
      <c r="D19" s="1">
        <v>643.5011680477993</v>
      </c>
      <c r="E19" s="1">
        <v>7560.8322192558062</v>
      </c>
      <c r="F19" s="1">
        <v>2210.8506085052409</v>
      </c>
      <c r="G19" s="1">
        <v>9.8601638028475236</v>
      </c>
      <c r="H19" s="1">
        <v>5243.6125724214126</v>
      </c>
      <c r="I19" s="1">
        <v>316.61163969489917</v>
      </c>
      <c r="J19" s="1">
        <v>0.20084334632863848</v>
      </c>
      <c r="K19" s="1">
        <v>5606.5539561800015</v>
      </c>
    </row>
    <row r="20" spans="1:11" x14ac:dyDescent="0.2">
      <c r="A20" t="s">
        <v>28</v>
      </c>
      <c r="B20" s="1">
        <v>21.400000000000002</v>
      </c>
      <c r="C20" s="1">
        <v>24.933241299999999</v>
      </c>
      <c r="D20" s="1">
        <v>0.20449100000000001</v>
      </c>
      <c r="E20" s="1">
        <v>16.559999999999999</v>
      </c>
      <c r="F20" s="1">
        <v>19.879524919601501</v>
      </c>
      <c r="G20" s="1">
        <v>5.44609906E-3</v>
      </c>
      <c r="H20" s="1">
        <v>25.713927200000001</v>
      </c>
      <c r="I20" s="1">
        <v>16.100731099999997</v>
      </c>
      <c r="J20" s="1">
        <v>7.6425000000000001E-6</v>
      </c>
      <c r="K20" s="1">
        <v>5.22</v>
      </c>
    </row>
    <row r="21" spans="1:11" x14ac:dyDescent="0.2">
      <c r="A21" t="s">
        <v>29</v>
      </c>
      <c r="B21" s="1">
        <v>8375.7899999999991</v>
      </c>
      <c r="C21" s="1">
        <v>1712.49</v>
      </c>
      <c r="D21" s="1">
        <v>10951.04</v>
      </c>
      <c r="E21" s="1">
        <v>709.67</v>
      </c>
      <c r="F21" s="1">
        <v>825.47725679400025</v>
      </c>
      <c r="G21" s="1">
        <v>1.6616072478299999</v>
      </c>
      <c r="H21" s="1">
        <v>2115.37</v>
      </c>
      <c r="I21" s="1">
        <v>256.98999999999995</v>
      </c>
      <c r="J21" s="1">
        <v>0.83067999999999997</v>
      </c>
      <c r="K21" s="1">
        <v>4538.79</v>
      </c>
    </row>
    <row r="22" spans="1:11" x14ac:dyDescent="0.2">
      <c r="A22" t="s">
        <v>30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</row>
    <row r="23" spans="1:11" x14ac:dyDescent="0.2">
      <c r="A23" t="s">
        <v>31</v>
      </c>
      <c r="B23" s="1">
        <v>20321.309999999987</v>
      </c>
      <c r="C23" s="1">
        <v>592.69263809400024</v>
      </c>
      <c r="D23" s="1">
        <v>65.117834289999976</v>
      </c>
      <c r="E23" s="1">
        <v>2827.9168640000003</v>
      </c>
      <c r="F23" s="1">
        <v>1010.1010086383732</v>
      </c>
      <c r="G23" s="1">
        <v>0.37037865544068999</v>
      </c>
      <c r="H23" s="1">
        <v>604.04370718800033</v>
      </c>
      <c r="I23" s="1">
        <v>12.2754309</v>
      </c>
      <c r="J23" s="1">
        <v>2.28775561E-4</v>
      </c>
      <c r="K23" s="1">
        <v>6051.3700000000008</v>
      </c>
    </row>
    <row r="24" spans="1:11" x14ac:dyDescent="0.2">
      <c r="A24" t="s">
        <v>32</v>
      </c>
      <c r="B24" s="1">
        <v>18.580556410000003</v>
      </c>
      <c r="C24" s="1">
        <v>197.42964295112006</v>
      </c>
      <c r="D24" s="1">
        <v>1.4020300377999999</v>
      </c>
      <c r="E24" s="1">
        <v>5.287558251999994</v>
      </c>
      <c r="F24" s="1">
        <v>0.43965652974446484</v>
      </c>
      <c r="G24" s="1">
        <v>1.1378437257336758</v>
      </c>
      <c r="H24" s="1">
        <v>464.5114855234998</v>
      </c>
      <c r="I24" s="1">
        <v>0.40032899999999999</v>
      </c>
      <c r="J24" s="1">
        <v>3.8279331255012608E-2</v>
      </c>
      <c r="K24" s="1">
        <v>13.519186480000002</v>
      </c>
    </row>
    <row r="25" spans="1:11" x14ac:dyDescent="0.2">
      <c r="A25" t="s">
        <v>33</v>
      </c>
      <c r="B25" s="1">
        <v>5.8681779999999986</v>
      </c>
      <c r="C25" s="1">
        <v>25.890000000000004</v>
      </c>
      <c r="D25" s="1">
        <v>0.18243901000000001</v>
      </c>
      <c r="E25" s="1">
        <v>0.35436997000000003</v>
      </c>
      <c r="F25" s="1">
        <v>2.1976367595000001E-2</v>
      </c>
      <c r="G25" s="1">
        <v>4.1696735716427985E-2</v>
      </c>
      <c r="H25" s="1">
        <v>174.49</v>
      </c>
      <c r="I25" s="1">
        <v>4.0157138299999999E-2</v>
      </c>
      <c r="J25" s="1">
        <v>4.3222897499999996E-3</v>
      </c>
      <c r="K25" s="1">
        <v>1.1668056000000002</v>
      </c>
    </row>
    <row r="26" spans="1:11" x14ac:dyDescent="0.2">
      <c r="A26" t="s">
        <v>34</v>
      </c>
      <c r="B26" s="1">
        <v>0.48399999999999999</v>
      </c>
      <c r="C26" s="1">
        <v>3.735593999999999</v>
      </c>
      <c r="D26" s="1">
        <v>0.101583557</v>
      </c>
      <c r="E26" s="1">
        <v>0.101323026</v>
      </c>
      <c r="F26" s="1">
        <v>1.1102190251821598</v>
      </c>
      <c r="G26" s="1">
        <v>2.4292866795000003E-2</v>
      </c>
      <c r="H26" s="1">
        <v>3.956837999999999</v>
      </c>
      <c r="I26" s="1">
        <v>0</v>
      </c>
      <c r="J26" s="1">
        <v>2.4621000000000001E-3</v>
      </c>
      <c r="K26" s="1">
        <v>11.914118999999996</v>
      </c>
    </row>
    <row r="27" spans="1:11" x14ac:dyDescent="0.2">
      <c r="A27" t="s">
        <v>35</v>
      </c>
      <c r="B27" s="1">
        <v>9.9825087999999962</v>
      </c>
      <c r="C27" s="1">
        <v>16.730357832999999</v>
      </c>
      <c r="D27" s="1">
        <v>2.4347934510000004</v>
      </c>
      <c r="E27" s="1">
        <v>0.4795878555000001</v>
      </c>
      <c r="F27" s="1">
        <v>3.6215908056019823</v>
      </c>
      <c r="G27" s="1">
        <v>7.4458849458000007E-2</v>
      </c>
      <c r="H27" s="1">
        <v>17.999822018999996</v>
      </c>
      <c r="I27" s="1">
        <v>0</v>
      </c>
      <c r="J27" s="1">
        <v>2.61689113E-3</v>
      </c>
      <c r="K27" s="1">
        <v>49.736921330000008</v>
      </c>
    </row>
    <row r="28" spans="1:11" x14ac:dyDescent="0.2">
      <c r="A28" t="s">
        <v>36</v>
      </c>
      <c r="B28" s="1">
        <v>1.03</v>
      </c>
      <c r="C28" s="1">
        <v>5.6036451000000001E-2</v>
      </c>
      <c r="D28" s="1">
        <v>2.0230350000000003E-3</v>
      </c>
      <c r="E28" s="1">
        <v>52.886870493000004</v>
      </c>
      <c r="F28" s="1">
        <v>93.360504688430794</v>
      </c>
      <c r="G28" s="1">
        <v>4.0086E-6</v>
      </c>
      <c r="H28" s="1">
        <v>6.6115149999999998E-2</v>
      </c>
      <c r="I28" s="1">
        <v>3.2000000000000002E-3</v>
      </c>
      <c r="J28" s="1">
        <v>4.2500000000000001E-7</v>
      </c>
      <c r="K28" s="1">
        <v>0.27796710499999999</v>
      </c>
    </row>
    <row r="29" spans="1:11" x14ac:dyDescent="0.2">
      <c r="A29" t="s">
        <v>37</v>
      </c>
      <c r="B29" s="1">
        <v>14.568341199999999</v>
      </c>
      <c r="C29" s="1">
        <v>1.69</v>
      </c>
      <c r="D29" s="1">
        <v>7.3941719999999989E-2</v>
      </c>
      <c r="E29" s="1">
        <v>160.70624000000007</v>
      </c>
      <c r="F29" s="1">
        <v>5.6430243541229999</v>
      </c>
      <c r="G29" s="1">
        <v>6.3814987999999992E-4</v>
      </c>
      <c r="H29" s="1">
        <v>3.4</v>
      </c>
      <c r="I29" s="1">
        <v>0.4</v>
      </c>
      <c r="J29" s="1">
        <v>3.9809964999999998E-5</v>
      </c>
      <c r="K29" s="1">
        <v>9.8000000000000007</v>
      </c>
    </row>
    <row r="30" spans="1:11" x14ac:dyDescent="0.2">
      <c r="A30" t="s">
        <v>38</v>
      </c>
      <c r="B30" s="1">
        <v>3957.7717743038015</v>
      </c>
      <c r="C30" s="1">
        <v>764.82607570820562</v>
      </c>
      <c r="D30" s="1">
        <v>384.25390914094686</v>
      </c>
      <c r="E30" s="1">
        <v>501.79650149195396</v>
      </c>
      <c r="F30" s="1">
        <v>198.52573408008047</v>
      </c>
      <c r="G30" s="1">
        <v>0.77623866801231445</v>
      </c>
      <c r="H30" s="1">
        <v>901.92839481115936</v>
      </c>
      <c r="I30" s="1">
        <v>271.96731933580003</v>
      </c>
      <c r="J30" s="1">
        <v>0.49064565734000015</v>
      </c>
      <c r="K30" s="1">
        <v>6107.2866729388079</v>
      </c>
    </row>
    <row r="31" spans="1:11" x14ac:dyDescent="0.2">
      <c r="A31" t="s">
        <v>39</v>
      </c>
      <c r="B31" s="1">
        <v>358380.85746266262</v>
      </c>
      <c r="C31" s="1">
        <v>43731.790595418955</v>
      </c>
      <c r="D31" s="1">
        <v>754263.90217390005</v>
      </c>
      <c r="E31" s="1">
        <v>9279.6663829866993</v>
      </c>
      <c r="F31" s="1">
        <v>11470.120193618017</v>
      </c>
      <c r="G31" s="1">
        <v>127.29540125711179</v>
      </c>
      <c r="H31" s="1">
        <v>53750.717093366293</v>
      </c>
      <c r="I31" s="1">
        <v>8539.5541878500026</v>
      </c>
      <c r="J31" s="1">
        <v>8.200265870315798</v>
      </c>
      <c r="K31" s="1">
        <v>156931.76295181396</v>
      </c>
    </row>
    <row r="32" spans="1:11" x14ac:dyDescent="0.2">
      <c r="A32" t="s">
        <v>40</v>
      </c>
      <c r="B32" s="1">
        <v>164.79</v>
      </c>
      <c r="C32" s="1">
        <v>80.100000000000009</v>
      </c>
      <c r="D32" s="1">
        <v>11.855400000000001</v>
      </c>
      <c r="E32" s="1">
        <v>106.08999999999999</v>
      </c>
      <c r="F32" s="1">
        <v>30.388569533062118</v>
      </c>
      <c r="G32" s="1">
        <v>1.4165190311240002E-2</v>
      </c>
      <c r="H32" s="1">
        <v>81.990000000000009</v>
      </c>
      <c r="I32" s="1">
        <v>11.870000000000001</v>
      </c>
      <c r="J32" s="1">
        <v>1.4969381E-3</v>
      </c>
      <c r="K32" s="1">
        <v>119.17999999999999</v>
      </c>
    </row>
    <row r="33" spans="1:11" x14ac:dyDescent="0.2">
      <c r="A33" t="s">
        <v>41</v>
      </c>
      <c r="B33" s="1">
        <v>474.88192500000002</v>
      </c>
      <c r="C33" s="1">
        <v>436.74355743000001</v>
      </c>
      <c r="D33" s="1">
        <v>14.776542960000002</v>
      </c>
      <c r="E33" s="1">
        <v>2493.3634837179993</v>
      </c>
      <c r="F33" s="1">
        <v>186.68350549021002</v>
      </c>
      <c r="G33" s="1">
        <v>2.2175321133910213</v>
      </c>
      <c r="H33" s="1">
        <v>538.03489133999994</v>
      </c>
      <c r="I33" s="1">
        <v>8.8322243569424987</v>
      </c>
      <c r="J33" s="1">
        <v>1.8679040961900002</v>
      </c>
      <c r="K33" s="1">
        <v>3700.8938332399998</v>
      </c>
    </row>
    <row r="34" spans="1:11" x14ac:dyDescent="0.2">
      <c r="A34" t="s">
        <v>42</v>
      </c>
      <c r="B34" s="1">
        <v>1186.4299999999998</v>
      </c>
      <c r="C34" s="1">
        <v>177.41</v>
      </c>
      <c r="D34" s="1">
        <v>17118.71</v>
      </c>
      <c r="E34" s="1">
        <v>67.52</v>
      </c>
      <c r="F34" s="1">
        <v>431.37450296175922</v>
      </c>
      <c r="G34" s="1">
        <v>3.3777632609500001E-2</v>
      </c>
      <c r="H34" s="1">
        <v>258.08000000000004</v>
      </c>
      <c r="I34" s="1">
        <v>1799.1599999999999</v>
      </c>
      <c r="J34" s="1">
        <v>7.21049265E-4</v>
      </c>
      <c r="K34" s="1">
        <v>448.14999999999992</v>
      </c>
    </row>
    <row r="35" spans="1:11" x14ac:dyDescent="0.2">
      <c r="A35" t="s">
        <v>43</v>
      </c>
      <c r="B35" s="1">
        <v>1405.5327478940003</v>
      </c>
      <c r="C35" s="1">
        <v>800.02252702859926</v>
      </c>
      <c r="D35" s="1">
        <v>267.75436347829992</v>
      </c>
      <c r="E35" s="1">
        <v>3639.6977701649139</v>
      </c>
      <c r="F35" s="1">
        <v>300.50983528632042</v>
      </c>
      <c r="G35" s="1">
        <v>0.76933369117057127</v>
      </c>
      <c r="H35" s="1">
        <v>1494.341724548899</v>
      </c>
      <c r="I35" s="1">
        <v>177.4660713344</v>
      </c>
      <c r="J35" s="1">
        <v>0.38603842160738006</v>
      </c>
      <c r="K35" s="1">
        <v>2806.1479593790004</v>
      </c>
    </row>
    <row r="36" spans="1:11" x14ac:dyDescent="0.2">
      <c r="A36" t="s">
        <v>44</v>
      </c>
      <c r="B36" s="1">
        <v>1306.0101500000003</v>
      </c>
      <c r="C36" s="1">
        <v>810.87615258899973</v>
      </c>
      <c r="D36" s="1">
        <v>425.36174691999992</v>
      </c>
      <c r="E36" s="1">
        <v>1318.49136559</v>
      </c>
      <c r="F36" s="1">
        <v>468.92871704034843</v>
      </c>
      <c r="G36" s="1">
        <v>0.25139472084269493</v>
      </c>
      <c r="H36" s="1">
        <v>1350.4672629700001</v>
      </c>
      <c r="I36" s="1">
        <v>163.77964588641112</v>
      </c>
      <c r="J36" s="1">
        <v>0.1150002660154</v>
      </c>
      <c r="K36" s="1">
        <v>1045.8427719399997</v>
      </c>
    </row>
    <row r="37" spans="1:11" x14ac:dyDescent="0.2">
      <c r="A37" t="s">
        <v>45</v>
      </c>
      <c r="B37" s="1">
        <v>753.15999999999974</v>
      </c>
      <c r="C37" s="1">
        <v>1983.9299999999998</v>
      </c>
      <c r="D37" s="1">
        <v>276.36500553999997</v>
      </c>
      <c r="E37" s="1">
        <v>1747.0476000000001</v>
      </c>
      <c r="F37" s="1">
        <v>117.95897335678978</v>
      </c>
      <c r="G37" s="1">
        <v>13.509554578360563</v>
      </c>
      <c r="H37" s="1">
        <v>2212.61</v>
      </c>
      <c r="I37" s="1">
        <v>41.225384000000005</v>
      </c>
      <c r="J37" s="1">
        <v>2.9523182859199997</v>
      </c>
      <c r="K37" s="1">
        <v>1098.2</v>
      </c>
    </row>
    <row r="38" spans="1:11" x14ac:dyDescent="0.2">
      <c r="A38" t="s">
        <v>46</v>
      </c>
      <c r="B38" s="1">
        <v>316.89047999999997</v>
      </c>
      <c r="C38" s="1">
        <v>143.69487502000001</v>
      </c>
      <c r="D38" s="1">
        <v>3.8055649999999992</v>
      </c>
      <c r="E38" s="1">
        <v>202.02090899999999</v>
      </c>
      <c r="F38" s="1">
        <v>15.515765227344998</v>
      </c>
      <c r="G38" s="1">
        <v>0.71763970377610009</v>
      </c>
      <c r="H38" s="1">
        <v>180.61905500000003</v>
      </c>
      <c r="I38" s="1">
        <v>5.6324459999999998</v>
      </c>
      <c r="J38" s="1">
        <v>0.25877823309000003</v>
      </c>
      <c r="K38" s="1">
        <v>135.40040300000001</v>
      </c>
    </row>
    <row r="39" spans="1:11" x14ac:dyDescent="0.2">
      <c r="A39" t="s">
        <v>47</v>
      </c>
      <c r="B39" s="1">
        <v>2994.72</v>
      </c>
      <c r="C39" s="1">
        <v>138.25</v>
      </c>
      <c r="D39" s="1">
        <v>37.085005898655005</v>
      </c>
      <c r="E39" s="1">
        <v>1142.25</v>
      </c>
      <c r="F39" s="1">
        <v>174.73213272323002</v>
      </c>
      <c r="G39" s="1">
        <v>2.1891646876574987E-2</v>
      </c>
      <c r="H39" s="1">
        <v>138.25</v>
      </c>
      <c r="I39" s="1">
        <v>4.9000110500000007</v>
      </c>
      <c r="J39" s="1">
        <v>3.7221246399999999E-3</v>
      </c>
      <c r="K39" s="1">
        <v>2374.75</v>
      </c>
    </row>
    <row r="40" spans="1:11" x14ac:dyDescent="0.2">
      <c r="A40" t="s">
        <v>48</v>
      </c>
      <c r="B40" s="1">
        <v>0.57750310999999999</v>
      </c>
      <c r="C40" s="1">
        <v>0.77170249550000025</v>
      </c>
      <c r="D40" s="1">
        <v>0.10303522300000001</v>
      </c>
      <c r="E40" s="1">
        <v>1972.9083934130826</v>
      </c>
      <c r="F40" s="1">
        <v>17.390927685899157</v>
      </c>
      <c r="G40" s="1">
        <v>8.7731500000000004E-7</v>
      </c>
      <c r="H40" s="1">
        <v>0.77186082300000014</v>
      </c>
      <c r="I40" s="1">
        <v>0</v>
      </c>
      <c r="J40" s="1">
        <v>3.2079999999999996E-7</v>
      </c>
      <c r="K40" s="1">
        <v>0.11614792999999998</v>
      </c>
    </row>
    <row r="41" spans="1:11" x14ac:dyDescent="0.2">
      <c r="A41" t="s">
        <v>49</v>
      </c>
      <c r="B41" s="1">
        <v>5338.6473399700008</v>
      </c>
      <c r="C41" s="1">
        <v>945.58534311300002</v>
      </c>
      <c r="D41" s="1">
        <v>2152.9141046729997</v>
      </c>
      <c r="E41" s="1">
        <v>267.09116092800002</v>
      </c>
      <c r="F41" s="1">
        <v>28.839962280569978</v>
      </c>
      <c r="G41" s="1">
        <v>6.8294126028788735</v>
      </c>
      <c r="H41" s="1">
        <v>1054.405512585</v>
      </c>
      <c r="I41" s="1">
        <v>18.580159999999999</v>
      </c>
      <c r="J41" s="1">
        <v>1.4039716023010003</v>
      </c>
      <c r="K41" s="1">
        <v>374.75259807999993</v>
      </c>
    </row>
    <row r="42" spans="1:11" x14ac:dyDescent="0.2">
      <c r="A42" t="s">
        <v>50</v>
      </c>
      <c r="B42" s="1">
        <v>5.6899999999999995</v>
      </c>
      <c r="C42" s="1">
        <v>1.87</v>
      </c>
      <c r="D42" s="1">
        <v>2.8</v>
      </c>
      <c r="E42" s="1">
        <v>3.5300000000000002</v>
      </c>
      <c r="F42" s="1">
        <v>3.0999999999999999E-3</v>
      </c>
      <c r="G42" s="1">
        <v>0</v>
      </c>
      <c r="H42" s="1">
        <v>5.61</v>
      </c>
      <c r="I42" s="1">
        <v>0</v>
      </c>
      <c r="J42" s="1">
        <v>0</v>
      </c>
      <c r="K42" s="1">
        <v>6.09</v>
      </c>
    </row>
    <row r="43" spans="1:11" x14ac:dyDescent="0.2">
      <c r="A43" t="s">
        <v>51</v>
      </c>
      <c r="B43" s="1">
        <v>807.91162500000064</v>
      </c>
      <c r="C43" s="1">
        <v>493.97076479999998</v>
      </c>
      <c r="D43" s="1">
        <v>288.17574568099997</v>
      </c>
      <c r="E43" s="1">
        <v>632.51545959999999</v>
      </c>
      <c r="F43" s="1">
        <v>81.59162578337687</v>
      </c>
      <c r="G43" s="1">
        <v>3.7552175145972151</v>
      </c>
      <c r="H43" s="1">
        <v>838.66977813999972</v>
      </c>
      <c r="I43" s="1">
        <v>7.7913363199999983</v>
      </c>
      <c r="J43" s="1">
        <v>0.50940660362144996</v>
      </c>
      <c r="K43" s="1">
        <v>2866.5161807200002</v>
      </c>
    </row>
    <row r="44" spans="1:11" x14ac:dyDescent="0.2">
      <c r="A44" t="s">
        <v>52</v>
      </c>
      <c r="B44" s="1">
        <v>134.64009000000001</v>
      </c>
      <c r="C44" s="1">
        <v>20.223453878600001</v>
      </c>
      <c r="D44" s="1">
        <v>5.7920355839999997</v>
      </c>
      <c r="E44" s="1">
        <v>120.585505</v>
      </c>
      <c r="F44" s="1">
        <v>20.12385624285594</v>
      </c>
      <c r="G44" s="1">
        <v>0.17425655631870002</v>
      </c>
      <c r="H44" s="1">
        <v>25.204391615000002</v>
      </c>
      <c r="I44" s="1">
        <v>1.7566867000000002</v>
      </c>
      <c r="J44" s="1">
        <v>0.12018748395000001</v>
      </c>
      <c r="K44" s="1">
        <v>821.3420873099999</v>
      </c>
    </row>
    <row r="45" spans="1:11" x14ac:dyDescent="0.2">
      <c r="A45" t="s">
        <v>53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</row>
    <row r="46" spans="1:11" x14ac:dyDescent="0.2">
      <c r="A46" t="s">
        <v>54</v>
      </c>
      <c r="B46" s="1">
        <v>6124.4322443100027</v>
      </c>
      <c r="C46" s="1">
        <v>755.74852462589945</v>
      </c>
      <c r="D46" s="1">
        <v>1919.437187265486</v>
      </c>
      <c r="E46" s="1">
        <v>665.75654655147525</v>
      </c>
      <c r="F46" s="1">
        <v>161.59068212688913</v>
      </c>
      <c r="G46" s="1">
        <v>1.897621744390849</v>
      </c>
      <c r="H46" s="1">
        <v>911.08021685639915</v>
      </c>
      <c r="I46" s="1">
        <v>211.88726530000019</v>
      </c>
      <c r="J46" s="1">
        <v>0.44476999181905996</v>
      </c>
      <c r="K46" s="1">
        <v>4358.5554876610058</v>
      </c>
    </row>
    <row r="47" spans="1:11" x14ac:dyDescent="0.2">
      <c r="A47" t="s">
        <v>55</v>
      </c>
      <c r="B47" s="1">
        <v>3664.5111099999999</v>
      </c>
      <c r="C47" s="1">
        <v>1888.7004809999989</v>
      </c>
      <c r="D47" s="1">
        <v>2296.6384292199987</v>
      </c>
      <c r="E47" s="1">
        <v>3491.0272532000004</v>
      </c>
      <c r="F47" s="1">
        <v>884.05536924391026</v>
      </c>
      <c r="G47" s="1">
        <v>0.55326027931459965</v>
      </c>
      <c r="H47" s="1">
        <v>4740.4204810000001</v>
      </c>
      <c r="I47" s="1">
        <v>1038.5451324999999</v>
      </c>
      <c r="J47" s="1">
        <v>4.4392375060000003E-2</v>
      </c>
      <c r="K47" s="1">
        <v>12456.993060799992</v>
      </c>
    </row>
    <row r="48" spans="1:11" x14ac:dyDescent="0.2">
      <c r="A48" t="s">
        <v>56</v>
      </c>
      <c r="B48" s="1">
        <v>406.11</v>
      </c>
      <c r="C48" s="1">
        <v>214.44000000000003</v>
      </c>
      <c r="D48" s="1">
        <v>28.679999999999996</v>
      </c>
      <c r="E48" s="1">
        <v>996.05000000000007</v>
      </c>
      <c r="F48" s="1">
        <v>137.72348061726001</v>
      </c>
      <c r="G48" s="1">
        <v>0.77053532665000013</v>
      </c>
      <c r="H48" s="1">
        <v>315.21999999999997</v>
      </c>
      <c r="I48" s="1">
        <v>10.44</v>
      </c>
      <c r="J48" s="1">
        <v>1.5008189999999999E-2</v>
      </c>
      <c r="K48" s="1">
        <v>1000.6700000000001</v>
      </c>
    </row>
    <row r="49" spans="1:11" x14ac:dyDescent="0.2">
      <c r="A49" t="s">
        <v>57</v>
      </c>
      <c r="B49" s="1">
        <v>2652.84</v>
      </c>
      <c r="C49" s="1">
        <v>1298.6097358386198</v>
      </c>
      <c r="D49" s="1">
        <v>167.91077643800006</v>
      </c>
      <c r="E49" s="1">
        <v>1057.1401576099001</v>
      </c>
      <c r="F49" s="1">
        <v>108.18623340469027</v>
      </c>
      <c r="G49" s="1">
        <v>1.60616615040191</v>
      </c>
      <c r="H49" s="1">
        <v>8880.0608252120001</v>
      </c>
      <c r="I49" s="1">
        <v>11.859999999999998</v>
      </c>
      <c r="J49" s="1">
        <v>0.98741623971980008</v>
      </c>
      <c r="K49" s="1">
        <v>1213.54342421</v>
      </c>
    </row>
    <row r="50" spans="1:11" x14ac:dyDescent="0.2">
      <c r="A50" t="s">
        <v>58</v>
      </c>
      <c r="B50" s="1">
        <v>12053.09</v>
      </c>
      <c r="C50" s="1">
        <v>1198.96</v>
      </c>
      <c r="D50" s="1">
        <v>13489.89080229</v>
      </c>
      <c r="E50" s="1">
        <v>212.70215775000003</v>
      </c>
      <c r="F50" s="1">
        <v>390.20704832307894</v>
      </c>
      <c r="G50" s="1">
        <v>0.97685296137877065</v>
      </c>
      <c r="H50" s="1">
        <v>2195.33</v>
      </c>
      <c r="I50" s="1">
        <v>351.5809999999999</v>
      </c>
      <c r="J50" s="1">
        <v>4.1930991782135003E-2</v>
      </c>
      <c r="K50" s="1">
        <v>12248.95</v>
      </c>
    </row>
    <row r="51" spans="1:11" x14ac:dyDescent="0.2">
      <c r="A51" t="s">
        <v>59</v>
      </c>
      <c r="B51" s="1">
        <v>540.73103939999999</v>
      </c>
      <c r="C51" s="1">
        <v>1385.8900514709999</v>
      </c>
      <c r="D51" s="1">
        <v>84.120001059999993</v>
      </c>
      <c r="E51" s="1">
        <v>538.11012679999999</v>
      </c>
      <c r="F51" s="1">
        <v>78.799013725950203</v>
      </c>
      <c r="G51" s="1">
        <v>0.47905487690000004</v>
      </c>
      <c r="H51" s="1">
        <v>1527.43005195</v>
      </c>
      <c r="I51" s="1">
        <v>343.75</v>
      </c>
      <c r="J51" s="1">
        <v>3.8205859549999999E-2</v>
      </c>
      <c r="K51" s="1">
        <v>1231.80061535</v>
      </c>
    </row>
    <row r="52" spans="1:11" x14ac:dyDescent="0.2">
      <c r="A52" t="s">
        <v>60</v>
      </c>
      <c r="B52" s="1">
        <v>5939.14</v>
      </c>
      <c r="C52" s="1">
        <v>1071.2200000000003</v>
      </c>
      <c r="D52" s="1">
        <v>1656.1001007139998</v>
      </c>
      <c r="E52" s="1">
        <v>295.47007549999995</v>
      </c>
      <c r="F52" s="1">
        <v>11.85788730528235</v>
      </c>
      <c r="G52" s="1">
        <v>1.8328277442922731</v>
      </c>
      <c r="H52" s="1">
        <v>2830.2400000000002</v>
      </c>
      <c r="I52" s="1">
        <v>8.64</v>
      </c>
      <c r="J52" s="1">
        <v>1.3535925260500001</v>
      </c>
      <c r="K52" s="1">
        <v>2285.0301762500003</v>
      </c>
    </row>
    <row r="53" spans="1:11" x14ac:dyDescent="0.2">
      <c r="A53" t="s">
        <v>61</v>
      </c>
      <c r="B53" s="1">
        <v>812.96954078999988</v>
      </c>
      <c r="C53" s="1">
        <v>1005.8199174380007</v>
      </c>
      <c r="D53" s="1">
        <v>588.67149531999996</v>
      </c>
      <c r="E53" s="1">
        <v>143.05455518749997</v>
      </c>
      <c r="F53" s="1">
        <v>7.4300958044708487</v>
      </c>
      <c r="G53" s="1">
        <v>0.80110245362029731</v>
      </c>
      <c r="H53" s="1">
        <v>2619.9257071510019</v>
      </c>
      <c r="I53" s="1">
        <v>7.1130196999999988</v>
      </c>
      <c r="J53" s="1">
        <v>7.5943513887456002E-2</v>
      </c>
      <c r="K53" s="1">
        <v>555.84861789000001</v>
      </c>
    </row>
    <row r="54" spans="1:11" x14ac:dyDescent="0.2">
      <c r="A54" t="s">
        <v>62</v>
      </c>
      <c r="B54" s="1">
        <v>24094.91</v>
      </c>
      <c r="C54" s="1">
        <v>721.69999999999993</v>
      </c>
      <c r="D54" s="1">
        <v>2749.7</v>
      </c>
      <c r="E54" s="1">
        <v>242.90999999999994</v>
      </c>
      <c r="F54" s="1">
        <v>3612.3904649374026</v>
      </c>
      <c r="G54" s="1">
        <v>2.2414030069877997</v>
      </c>
      <c r="H54" s="1">
        <v>871.28000000000009</v>
      </c>
      <c r="I54" s="1">
        <v>286.02066830000001</v>
      </c>
      <c r="J54" s="1">
        <v>1.0618466202080004</v>
      </c>
      <c r="K54" s="1">
        <v>4327.55</v>
      </c>
    </row>
    <row r="55" spans="1:11" x14ac:dyDescent="0.2">
      <c r="A55" t="s">
        <v>63</v>
      </c>
      <c r="B55" s="1">
        <v>68.290000000000006</v>
      </c>
      <c r="C55" s="1">
        <v>41.609999999999992</v>
      </c>
      <c r="D55" s="1">
        <v>1.43804</v>
      </c>
      <c r="E55" s="1">
        <v>118.52000000000001</v>
      </c>
      <c r="F55" s="1">
        <v>13.700647194414119</v>
      </c>
      <c r="G55" s="1">
        <v>0.69712323317840208</v>
      </c>
      <c r="H55" s="1">
        <v>45.649999999999991</v>
      </c>
      <c r="I55" s="1">
        <v>1.1904446</v>
      </c>
      <c r="J55" s="1">
        <v>0.65103524675000002</v>
      </c>
      <c r="K55" s="1">
        <v>59.16</v>
      </c>
    </row>
    <row r="56" spans="1:11" x14ac:dyDescent="0.2">
      <c r="A56" t="s">
        <v>64</v>
      </c>
      <c r="B56" s="1">
        <v>38.129999999999995</v>
      </c>
      <c r="C56" s="1">
        <v>2.8899999999999997</v>
      </c>
      <c r="D56" s="1">
        <v>0.69434000000000007</v>
      </c>
      <c r="E56" s="1">
        <v>37.979999999999997</v>
      </c>
      <c r="F56" s="1">
        <v>5.0893870290944987</v>
      </c>
      <c r="G56" s="1">
        <v>6.2444146549999987E-5</v>
      </c>
      <c r="H56" s="1">
        <v>2.8899999999999997</v>
      </c>
      <c r="I56" s="1">
        <v>0.03</v>
      </c>
      <c r="J56" s="1">
        <v>3.3609999999999998E-5</v>
      </c>
      <c r="K56" s="1">
        <v>55.8</v>
      </c>
    </row>
    <row r="57" spans="1:11" x14ac:dyDescent="0.2">
      <c r="A57" t="s">
        <v>65</v>
      </c>
      <c r="B57" s="1">
        <v>12539.659261308103</v>
      </c>
      <c r="C57" s="1">
        <v>1034.9405092278589</v>
      </c>
      <c r="D57" s="1">
        <v>1210.0510639045974</v>
      </c>
      <c r="E57" s="1">
        <v>18158.903415224639</v>
      </c>
      <c r="F57" s="1">
        <v>2178.5153850618708</v>
      </c>
      <c r="G57" s="1">
        <v>0.65126987098579425</v>
      </c>
      <c r="H57" s="1">
        <v>1078.8785195028897</v>
      </c>
      <c r="I57" s="1">
        <v>72.255046701155919</v>
      </c>
      <c r="J57" s="1">
        <v>1.9904492146330006E-2</v>
      </c>
      <c r="K57" s="1">
        <v>10651.959633075414</v>
      </c>
    </row>
    <row r="58" spans="1:11" x14ac:dyDescent="0.2">
      <c r="A58" t="s">
        <v>66</v>
      </c>
      <c r="B58" s="1">
        <v>1795.2142243929995</v>
      </c>
      <c r="C58" s="1">
        <v>623.07038424369978</v>
      </c>
      <c r="D58" s="1">
        <v>326.2647467997997</v>
      </c>
      <c r="E58" s="1">
        <v>2054.8956799092998</v>
      </c>
      <c r="F58" s="1">
        <v>349.54059855699364</v>
      </c>
      <c r="G58" s="1">
        <v>1.8932307648686091</v>
      </c>
      <c r="H58" s="1">
        <v>623.41056999699981</v>
      </c>
      <c r="I58" s="1">
        <v>69.387573307982763</v>
      </c>
      <c r="J58" s="1">
        <v>7.6070786929000017E-2</v>
      </c>
      <c r="K58" s="1">
        <v>1870.2326164239996</v>
      </c>
    </row>
    <row r="59" spans="1:11" x14ac:dyDescent="0.2">
      <c r="A59" t="s">
        <v>67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x14ac:dyDescent="0.2">
      <c r="A60" t="s">
        <v>68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</row>
    <row r="61" spans="1:11" x14ac:dyDescent="0.2">
      <c r="A61" t="s">
        <v>69</v>
      </c>
      <c r="B61" s="1">
        <v>8392.7693069569996</v>
      </c>
      <c r="C61" s="1">
        <v>3447.477758732025</v>
      </c>
      <c r="D61" s="1">
        <v>3010.821496689141</v>
      </c>
      <c r="E61" s="1">
        <v>13712.145322189164</v>
      </c>
      <c r="F61" s="1">
        <v>2190.6217792799043</v>
      </c>
      <c r="G61" s="1">
        <v>24.858532295014946</v>
      </c>
      <c r="H61" s="1">
        <v>7176.962968919056</v>
      </c>
      <c r="I61" s="1">
        <v>348.38225773889985</v>
      </c>
      <c r="J61" s="1">
        <v>2.4390753465987549</v>
      </c>
      <c r="K61" s="1">
        <v>10733.413833383202</v>
      </c>
    </row>
    <row r="62" spans="1:11" x14ac:dyDescent="0.2">
      <c r="A62" t="s">
        <v>70</v>
      </c>
      <c r="B62" s="1">
        <v>1451.5801370999995</v>
      </c>
      <c r="C62" s="1">
        <v>979.33789862089964</v>
      </c>
      <c r="D62" s="1">
        <v>708.60128156679991</v>
      </c>
      <c r="E62" s="1">
        <v>1812.3341935866999</v>
      </c>
      <c r="F62" s="1">
        <v>380.31198170750491</v>
      </c>
      <c r="G62" s="1">
        <v>6.0906500037403593</v>
      </c>
      <c r="H62" s="1">
        <v>1149.1179884579997</v>
      </c>
      <c r="I62" s="1">
        <v>96.608599599999991</v>
      </c>
      <c r="J62" s="1">
        <v>1.291851568102</v>
      </c>
      <c r="K62" s="1">
        <v>1492.710391823</v>
      </c>
    </row>
    <row r="63" spans="1:11" x14ac:dyDescent="0.2">
      <c r="A63" t="s">
        <v>71</v>
      </c>
      <c r="B63" s="1">
        <v>30628.399999999998</v>
      </c>
      <c r="C63" s="1">
        <v>8877.056732529998</v>
      </c>
      <c r="D63" s="1">
        <v>15956.033987999999</v>
      </c>
      <c r="E63" s="1">
        <v>22756.979999999989</v>
      </c>
      <c r="F63" s="1">
        <v>2913.7109654196879</v>
      </c>
      <c r="G63" s="1">
        <v>7.5329044208904978</v>
      </c>
      <c r="H63" s="1">
        <v>10431.566795199999</v>
      </c>
      <c r="I63" s="1">
        <v>1362.1466240000002</v>
      </c>
      <c r="J63" s="1">
        <v>0.80689545151899977</v>
      </c>
      <c r="K63" s="1">
        <v>21806.959999999999</v>
      </c>
    </row>
    <row r="64" spans="1:11" x14ac:dyDescent="0.2">
      <c r="A64" t="s">
        <v>72</v>
      </c>
      <c r="B64" s="1">
        <v>314.3117181099999</v>
      </c>
      <c r="C64" s="1">
        <v>15.486082292999996</v>
      </c>
      <c r="D64" s="1">
        <v>52.679458898999997</v>
      </c>
      <c r="E64" s="1">
        <v>5600.1741435430022</v>
      </c>
      <c r="F64" s="1">
        <v>496.53114491993944</v>
      </c>
      <c r="G64" s="1">
        <v>0.27147752508723988</v>
      </c>
      <c r="H64" s="1">
        <v>17.739981192999998</v>
      </c>
      <c r="I64" s="1">
        <v>0.64820539999999993</v>
      </c>
      <c r="J64" s="1">
        <v>1.2844682836399999E-2</v>
      </c>
      <c r="K64" s="1">
        <v>455.53749981099992</v>
      </c>
    </row>
    <row r="65" spans="1:11" x14ac:dyDescent="0.2">
      <c r="A65" t="s">
        <v>73</v>
      </c>
      <c r="B65" s="1">
        <v>643.13225760000012</v>
      </c>
      <c r="C65" s="1">
        <v>157.71130838100001</v>
      </c>
      <c r="D65" s="1">
        <v>77.658026614000008</v>
      </c>
      <c r="E65" s="1">
        <v>284.10371964500007</v>
      </c>
      <c r="F65" s="1">
        <v>42.843986371886935</v>
      </c>
      <c r="G65" s="1">
        <v>0.33125407701359999</v>
      </c>
      <c r="H65" s="1">
        <v>183.40148997199998</v>
      </c>
      <c r="I65" s="1">
        <v>26.783483999999998</v>
      </c>
      <c r="J65" s="1">
        <v>0.2930720357499999</v>
      </c>
      <c r="K65" s="1">
        <v>432.82431237800006</v>
      </c>
    </row>
    <row r="66" spans="1:11" x14ac:dyDescent="0.2">
      <c r="A66" t="s">
        <v>74</v>
      </c>
      <c r="B66" s="1">
        <v>382.82394994600008</v>
      </c>
      <c r="C66" s="1">
        <v>212.43366297929995</v>
      </c>
      <c r="D66" s="1">
        <v>20.596458906000002</v>
      </c>
      <c r="E66" s="1">
        <v>10590.131615509999</v>
      </c>
      <c r="F66" s="1">
        <v>1863.3385694802564</v>
      </c>
      <c r="G66" s="1">
        <v>1.169981818229</v>
      </c>
      <c r="H66" s="1">
        <v>293.09465982200027</v>
      </c>
      <c r="I66" s="1">
        <v>34.729485020000006</v>
      </c>
      <c r="J66" s="1">
        <v>0.18451666631958993</v>
      </c>
      <c r="K66" s="1">
        <v>423.4475299099999</v>
      </c>
    </row>
    <row r="67" spans="1:11" x14ac:dyDescent="0.2">
      <c r="A67" t="s">
        <v>75</v>
      </c>
      <c r="B67" s="1">
        <v>0</v>
      </c>
      <c r="C67" s="1">
        <v>0</v>
      </c>
      <c r="D67" s="1">
        <v>0</v>
      </c>
      <c r="E67" s="1">
        <v>0</v>
      </c>
      <c r="F67" s="1">
        <v>3.1415000000000006</v>
      </c>
      <c r="G67" s="1">
        <v>2.7000000000000001E-3</v>
      </c>
      <c r="H67" s="1">
        <v>0</v>
      </c>
      <c r="I67" s="1">
        <v>0</v>
      </c>
      <c r="J67" s="1">
        <v>0</v>
      </c>
      <c r="K67" s="1">
        <v>0</v>
      </c>
    </row>
    <row r="68" spans="1:11" x14ac:dyDescent="0.2">
      <c r="A68" t="s">
        <v>76</v>
      </c>
      <c r="B68" s="1">
        <v>1942.6999999999996</v>
      </c>
      <c r="C68" s="1">
        <v>587.81987358399988</v>
      </c>
      <c r="D68" s="1">
        <v>246.92109784600004</v>
      </c>
      <c r="E68" s="1">
        <v>5722.1254609999996</v>
      </c>
      <c r="F68" s="1">
        <v>1384.9365926338508</v>
      </c>
      <c r="G68" s="1">
        <v>1.0094237043194239</v>
      </c>
      <c r="H68" s="1">
        <v>811.94494759999998</v>
      </c>
      <c r="I68" s="1">
        <v>109.95504600000001</v>
      </c>
      <c r="J68" s="1">
        <v>4.5479624734999995E-2</v>
      </c>
      <c r="K68" s="1">
        <v>2037.9599999999998</v>
      </c>
    </row>
    <row r="69" spans="1:11" x14ac:dyDescent="0.2">
      <c r="A69" t="s">
        <v>77</v>
      </c>
      <c r="B69" s="1">
        <v>311.34000000000003</v>
      </c>
      <c r="C69" s="1">
        <v>152.4</v>
      </c>
      <c r="D69" s="1">
        <v>24.401747000000004</v>
      </c>
      <c r="E69" s="1">
        <v>251.98999999999998</v>
      </c>
      <c r="F69" s="1">
        <v>98.204076843399221</v>
      </c>
      <c r="G69" s="1">
        <v>0.19885080804800001</v>
      </c>
      <c r="H69" s="1">
        <v>178.23000000000002</v>
      </c>
      <c r="I69" s="1">
        <v>8.7360000000000007E-3</v>
      </c>
      <c r="J69" s="1">
        <v>2.0225106E-2</v>
      </c>
      <c r="K69" s="1">
        <v>607.84</v>
      </c>
    </row>
    <row r="70" spans="1:11" x14ac:dyDescent="0.2">
      <c r="A70" t="s">
        <v>78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</row>
    <row r="71" spans="1:11" x14ac:dyDescent="0.2">
      <c r="A71" t="s">
        <v>79</v>
      </c>
      <c r="B71" s="1">
        <v>40433.89</v>
      </c>
      <c r="C71" s="1">
        <v>3583.3799999999997</v>
      </c>
      <c r="D71" s="1">
        <v>8195.3868399999992</v>
      </c>
      <c r="E71" s="1">
        <v>1770.0597911000002</v>
      </c>
      <c r="F71" s="1">
        <v>1082.2784642940728</v>
      </c>
      <c r="G71" s="1">
        <v>10.920319312370077</v>
      </c>
      <c r="H71" s="1">
        <v>6459.9599999999991</v>
      </c>
      <c r="I71" s="1">
        <v>183.620452</v>
      </c>
      <c r="J71" s="1">
        <v>0.93533279705000028</v>
      </c>
      <c r="K71" s="1">
        <v>31969.61</v>
      </c>
    </row>
    <row r="72" spans="1:11" x14ac:dyDescent="0.2">
      <c r="A72" t="s">
        <v>80</v>
      </c>
      <c r="B72" s="1">
        <v>16.61</v>
      </c>
      <c r="C72" s="1">
        <v>4.74</v>
      </c>
      <c r="D72" s="1">
        <v>0.12157</v>
      </c>
      <c r="E72" s="1">
        <v>7.1899999999999995</v>
      </c>
      <c r="F72" s="1">
        <v>1.1662946949999999</v>
      </c>
      <c r="G72" s="1">
        <v>2.2777789999999999E-2</v>
      </c>
      <c r="H72" s="1">
        <v>10.76</v>
      </c>
      <c r="I72" s="1">
        <v>0.76839999999999997</v>
      </c>
      <c r="J72" s="1">
        <v>4.4458800000000001E-3</v>
      </c>
      <c r="K72" s="1">
        <v>7.37</v>
      </c>
    </row>
    <row r="73" spans="1:11" x14ac:dyDescent="0.2">
      <c r="A73" t="s">
        <v>81</v>
      </c>
      <c r="B73" s="1">
        <v>159.96</v>
      </c>
      <c r="C73" s="1">
        <v>420</v>
      </c>
      <c r="D73" s="1">
        <v>704.35</v>
      </c>
      <c r="E73" s="1">
        <v>10.36</v>
      </c>
      <c r="F73" s="1">
        <v>2.7162034576365994</v>
      </c>
      <c r="G73" s="1">
        <v>5.7726859387499996</v>
      </c>
      <c r="H73" s="1">
        <v>479.56</v>
      </c>
      <c r="I73" s="1">
        <v>5.62</v>
      </c>
      <c r="J73" s="1">
        <v>3.71</v>
      </c>
      <c r="K73" s="1">
        <v>104.69</v>
      </c>
    </row>
    <row r="74" spans="1:11" x14ac:dyDescent="0.2">
      <c r="A74" t="s">
        <v>82</v>
      </c>
      <c r="B74" s="1">
        <v>3.73</v>
      </c>
      <c r="C74" s="1">
        <v>0.98</v>
      </c>
      <c r="D74" s="1">
        <v>0.02</v>
      </c>
      <c r="E74" s="1">
        <v>0.2</v>
      </c>
      <c r="F74" s="1">
        <v>0</v>
      </c>
      <c r="G74" s="1">
        <v>0.49905500000000003</v>
      </c>
      <c r="H74" s="1">
        <v>2.77</v>
      </c>
      <c r="I74" s="1">
        <v>0.11</v>
      </c>
      <c r="J74" s="1">
        <v>0.49</v>
      </c>
      <c r="K74" s="1">
        <v>3.13</v>
      </c>
    </row>
    <row r="75" spans="1:11" x14ac:dyDescent="0.2">
      <c r="A75" t="s">
        <v>83</v>
      </c>
      <c r="B75" s="1">
        <v>1106.6400000000001</v>
      </c>
      <c r="C75" s="1">
        <v>927.66000000000008</v>
      </c>
      <c r="D75" s="1">
        <v>191.38</v>
      </c>
      <c r="E75" s="1">
        <v>650.37999999999988</v>
      </c>
      <c r="F75" s="1">
        <v>2118.7118543668867</v>
      </c>
      <c r="G75" s="1">
        <v>1.6578182428399997</v>
      </c>
      <c r="H75" s="1">
        <v>1286.48</v>
      </c>
      <c r="I75" s="1">
        <v>3.1399999999999997</v>
      </c>
      <c r="J75" s="1">
        <v>1.52</v>
      </c>
      <c r="K75" s="1">
        <v>4838.82</v>
      </c>
    </row>
    <row r="76" spans="1:11" x14ac:dyDescent="0.2">
      <c r="A76" t="s">
        <v>84</v>
      </c>
      <c r="B76" s="1">
        <v>0</v>
      </c>
      <c r="C76" s="1">
        <v>0</v>
      </c>
      <c r="D76" s="1">
        <v>0</v>
      </c>
      <c r="E76" s="1">
        <v>0</v>
      </c>
      <c r="F76" s="1">
        <v>1.053375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</row>
    <row r="77" spans="1:11" x14ac:dyDescent="0.2">
      <c r="A77" t="s">
        <v>85</v>
      </c>
      <c r="B77" s="1">
        <v>278.29586700000004</v>
      </c>
      <c r="C77" s="1">
        <v>92.21944986100003</v>
      </c>
      <c r="D77" s="1">
        <v>4.8259137299999981</v>
      </c>
      <c r="E77" s="1">
        <v>3355.3899999999994</v>
      </c>
      <c r="F77" s="1">
        <v>433.67135856800752</v>
      </c>
      <c r="G77" s="1">
        <v>0.1717262060324001</v>
      </c>
      <c r="H77" s="1">
        <v>104.48870947000005</v>
      </c>
      <c r="I77" s="1">
        <v>13.389219404999993</v>
      </c>
      <c r="J77" s="1">
        <v>1.1564874500000002E-3</v>
      </c>
      <c r="K77" s="1">
        <v>228.7847883</v>
      </c>
    </row>
    <row r="78" spans="1:11" x14ac:dyDescent="0.2">
      <c r="A78" t="s">
        <v>86</v>
      </c>
      <c r="B78" s="1">
        <v>10316.419999999998</v>
      </c>
      <c r="C78" s="1">
        <v>1619.2500000000002</v>
      </c>
      <c r="D78" s="1">
        <v>10530.342690364998</v>
      </c>
      <c r="E78" s="1">
        <v>3244.8699999999994</v>
      </c>
      <c r="F78" s="1">
        <v>2524.4116603633179</v>
      </c>
      <c r="G78" s="1">
        <v>8.6540719867855866</v>
      </c>
      <c r="H78" s="1">
        <v>2070.3799999999997</v>
      </c>
      <c r="I78" s="1">
        <v>248.39</v>
      </c>
      <c r="J78" s="1">
        <v>0.80983151388999997</v>
      </c>
      <c r="K78" s="1">
        <v>7129.08</v>
      </c>
    </row>
    <row r="79" spans="1:11" x14ac:dyDescent="0.2">
      <c r="A79" t="s">
        <v>87</v>
      </c>
      <c r="B79" s="1">
        <v>21871.374972355108</v>
      </c>
      <c r="C79" s="1">
        <v>590.98481832591642</v>
      </c>
      <c r="D79" s="1">
        <v>159.22799073228614</v>
      </c>
      <c r="E79" s="1">
        <v>1506.3040826069996</v>
      </c>
      <c r="F79" s="1">
        <v>49.290356776067107</v>
      </c>
      <c r="G79" s="1">
        <v>303.3651680072561</v>
      </c>
      <c r="H79" s="1">
        <v>609.30802942982325</v>
      </c>
      <c r="I79" s="1">
        <v>8.8819560868444984</v>
      </c>
      <c r="J79" s="1">
        <v>6.1053554580271244E-2</v>
      </c>
      <c r="K79" s="1">
        <v>2741.2706493990536</v>
      </c>
    </row>
    <row r="80" spans="1:11" x14ac:dyDescent="0.2">
      <c r="A80" t="s">
        <v>88</v>
      </c>
      <c r="B80" s="1">
        <v>109.11999999999999</v>
      </c>
      <c r="C80" s="1">
        <v>54.919999999999995</v>
      </c>
      <c r="D80" s="1">
        <v>5.9607069879999992</v>
      </c>
      <c r="E80" s="1">
        <v>68.894041403999992</v>
      </c>
      <c r="F80" s="1">
        <v>69.321919000973395</v>
      </c>
      <c r="G80" s="1">
        <v>0.15665181354780003</v>
      </c>
      <c r="H80" s="1">
        <v>60.24</v>
      </c>
      <c r="I80" s="1">
        <v>1.9300000000000002</v>
      </c>
      <c r="J80" s="1">
        <v>4.7987222534999999E-2</v>
      </c>
      <c r="K80" s="1">
        <v>82.570999999999998</v>
      </c>
    </row>
    <row r="81" spans="1:11" x14ac:dyDescent="0.2">
      <c r="A81" t="s">
        <v>89</v>
      </c>
      <c r="B81" s="1">
        <v>72.67</v>
      </c>
      <c r="C81" s="1">
        <v>55.45</v>
      </c>
      <c r="D81" s="1">
        <v>0.90753499999999998</v>
      </c>
      <c r="E81" s="1">
        <v>41.75</v>
      </c>
      <c r="F81" s="1">
        <v>2.8447377319180096</v>
      </c>
      <c r="G81" s="1">
        <v>1.0346576912142</v>
      </c>
      <c r="H81" s="1">
        <v>89.9</v>
      </c>
      <c r="I81" s="1">
        <v>1.3199999999999998</v>
      </c>
      <c r="J81" s="1">
        <v>0.56617984820000011</v>
      </c>
      <c r="K81" s="1">
        <v>122.82999999999998</v>
      </c>
    </row>
    <row r="82" spans="1:11" x14ac:dyDescent="0.2">
      <c r="A82" t="s">
        <v>90</v>
      </c>
      <c r="B82" s="1">
        <v>479.67999999999995</v>
      </c>
      <c r="C82" s="1">
        <v>62.8</v>
      </c>
      <c r="D82" s="1">
        <v>2062.6799999999998</v>
      </c>
      <c r="E82" s="1">
        <v>35.56</v>
      </c>
      <c r="F82" s="1">
        <v>36.791806744535435</v>
      </c>
      <c r="G82" s="1">
        <v>0.95016152805669996</v>
      </c>
      <c r="H82" s="1">
        <v>74.73</v>
      </c>
      <c r="I82" s="1">
        <v>0.42000000000000004</v>
      </c>
      <c r="J82" s="1">
        <v>0.75236408500000007</v>
      </c>
      <c r="K82" s="1">
        <v>615.38</v>
      </c>
    </row>
    <row r="83" spans="1:11" x14ac:dyDescent="0.2">
      <c r="A83" t="s">
        <v>91</v>
      </c>
      <c r="B83" s="1">
        <v>68.789999999999992</v>
      </c>
      <c r="C83" s="1">
        <v>89.929999999999993</v>
      </c>
      <c r="D83" s="1">
        <v>5.59</v>
      </c>
      <c r="E83" s="1">
        <v>43.06</v>
      </c>
      <c r="F83" s="1">
        <v>5.6786473584299992</v>
      </c>
      <c r="G83" s="1">
        <v>0.78431800595500001</v>
      </c>
      <c r="H83" s="1">
        <v>116.89999999999999</v>
      </c>
      <c r="I83" s="1">
        <v>3.13</v>
      </c>
      <c r="J83" s="1">
        <v>0.40251614452000001</v>
      </c>
      <c r="K83" s="1">
        <v>20.79</v>
      </c>
    </row>
    <row r="84" spans="1:11" x14ac:dyDescent="0.2">
      <c r="A84" t="s">
        <v>92</v>
      </c>
      <c r="B84" s="1">
        <v>84.42</v>
      </c>
      <c r="C84" s="1">
        <v>147.665838146</v>
      </c>
      <c r="D84" s="1">
        <v>2.1315922360000004</v>
      </c>
      <c r="E84" s="1">
        <v>1283.5353771739999</v>
      </c>
      <c r="F84" s="1">
        <v>584.99656599566356</v>
      </c>
      <c r="G84" s="1">
        <v>5.6216282347576092</v>
      </c>
      <c r="H84" s="1">
        <v>206.29861577100002</v>
      </c>
      <c r="I84" s="1">
        <v>0.22007100000000002</v>
      </c>
      <c r="J84" s="1">
        <v>5.8549595040399997E-3</v>
      </c>
      <c r="K84" s="1">
        <v>71.039098000000024</v>
      </c>
    </row>
    <row r="85" spans="1:11" x14ac:dyDescent="0.2">
      <c r="A85" t="s">
        <v>93</v>
      </c>
      <c r="B85" s="1">
        <v>2726.9600000000005</v>
      </c>
      <c r="C85" s="1">
        <v>349.59170162999999</v>
      </c>
      <c r="D85" s="1">
        <v>5962.9346419999993</v>
      </c>
      <c r="E85" s="1">
        <v>66.591926999999998</v>
      </c>
      <c r="F85" s="1">
        <v>182.24295201852735</v>
      </c>
      <c r="G85" s="1">
        <v>1.4959008235116</v>
      </c>
      <c r="H85" s="1">
        <v>403.07170199999996</v>
      </c>
      <c r="I85" s="1">
        <v>104.26331737000001</v>
      </c>
      <c r="J85" s="1">
        <v>0.44483046030000001</v>
      </c>
      <c r="K85" s="1">
        <v>1322.5050810000002</v>
      </c>
    </row>
    <row r="86" spans="1:11" x14ac:dyDescent="0.2">
      <c r="A86" t="s">
        <v>94</v>
      </c>
      <c r="B86" s="1">
        <v>31499.961300000003</v>
      </c>
      <c r="C86" s="1">
        <v>15920.887700000001</v>
      </c>
      <c r="D86" s="1">
        <v>30140.944243999988</v>
      </c>
      <c r="E86" s="1">
        <v>5814.9</v>
      </c>
      <c r="F86" s="1">
        <v>487.24658131817642</v>
      </c>
      <c r="G86" s="1">
        <v>85.199386047354508</v>
      </c>
      <c r="H86" s="1">
        <v>18488.377699999997</v>
      </c>
      <c r="I86" s="1">
        <v>277.53905999999995</v>
      </c>
      <c r="J86" s="1">
        <v>23.003775129099992</v>
      </c>
      <c r="K86" s="1">
        <v>320753.65034999995</v>
      </c>
    </row>
    <row r="87" spans="1:11" x14ac:dyDescent="0.2">
      <c r="A87" t="s">
        <v>95</v>
      </c>
      <c r="B87" s="1">
        <v>1108.95</v>
      </c>
      <c r="C87" s="1">
        <v>3309.5299999999997</v>
      </c>
      <c r="D87" s="1">
        <v>129.02999999999997</v>
      </c>
      <c r="E87" s="1">
        <v>990.8599999999999</v>
      </c>
      <c r="F87" s="1">
        <v>648.08745821321418</v>
      </c>
      <c r="G87" s="1">
        <v>0.11516409454</v>
      </c>
      <c r="H87" s="1">
        <v>3574.86</v>
      </c>
      <c r="I87" s="1">
        <v>1.7000000000000002</v>
      </c>
      <c r="J87" s="1">
        <v>8.1242671700000005E-2</v>
      </c>
      <c r="K87" s="1">
        <v>15554.349999999999</v>
      </c>
    </row>
    <row r="88" spans="1:11" x14ac:dyDescent="0.2">
      <c r="A88" t="s">
        <v>96</v>
      </c>
      <c r="B88" s="1">
        <v>116.98</v>
      </c>
      <c r="C88" s="1">
        <v>54.410000000000004</v>
      </c>
      <c r="D88" s="1">
        <v>2.4121049999999999</v>
      </c>
      <c r="E88" s="1">
        <v>86</v>
      </c>
      <c r="F88" s="1">
        <v>10.91324864219234</v>
      </c>
      <c r="G88" s="1">
        <v>5.2601989117E-3</v>
      </c>
      <c r="H88" s="1">
        <v>56.49</v>
      </c>
      <c r="I88" s="1">
        <v>23.9</v>
      </c>
      <c r="J88" s="1">
        <v>4.9111965500000002E-4</v>
      </c>
      <c r="K88" s="1">
        <v>99.779999999999987</v>
      </c>
    </row>
    <row r="89" spans="1:11" x14ac:dyDescent="0.2">
      <c r="A89" t="s">
        <v>97</v>
      </c>
      <c r="B89" s="1">
        <v>11826.922800112237</v>
      </c>
      <c r="C89" s="1">
        <v>2333.8412171513864</v>
      </c>
      <c r="D89" s="1">
        <v>1488.8216297244519</v>
      </c>
      <c r="E89" s="1">
        <v>24293.487904602807</v>
      </c>
      <c r="F89" s="1">
        <v>4145.7275743504197</v>
      </c>
      <c r="G89" s="1">
        <v>17.053317940183838</v>
      </c>
      <c r="H89" s="1">
        <v>3660.7517581323586</v>
      </c>
      <c r="I89" s="1">
        <v>573.17752225856918</v>
      </c>
      <c r="J89" s="1">
        <v>1.43957859818082</v>
      </c>
      <c r="K89" s="1">
        <v>11266.088143620509</v>
      </c>
    </row>
    <row r="90" spans="1:11" x14ac:dyDescent="0.2">
      <c r="A90" t="s">
        <v>98</v>
      </c>
      <c r="B90" s="1">
        <v>3569.7603194299977</v>
      </c>
      <c r="C90" s="1">
        <v>370.62248941281985</v>
      </c>
      <c r="D90" s="1">
        <v>863.40042651547992</v>
      </c>
      <c r="E90" s="1">
        <v>1721.8551754626997</v>
      </c>
      <c r="F90" s="1">
        <v>401.85275141854243</v>
      </c>
      <c r="G90" s="1">
        <v>5.5151257481972467</v>
      </c>
      <c r="H90" s="1">
        <v>446.08747296833991</v>
      </c>
      <c r="I90" s="1">
        <v>2346.7371956950001</v>
      </c>
      <c r="J90" s="1">
        <v>3.1813456043964989</v>
      </c>
      <c r="K90" s="1">
        <v>6106.3364977800002</v>
      </c>
    </row>
    <row r="91" spans="1:11" x14ac:dyDescent="0.2">
      <c r="A91" t="s">
        <v>99</v>
      </c>
      <c r="B91" s="1">
        <v>1292.5900000000001</v>
      </c>
      <c r="C91" s="1">
        <v>926.93000000000006</v>
      </c>
      <c r="D91" s="1">
        <v>5126.7299999999996</v>
      </c>
      <c r="E91" s="1">
        <v>1361.16</v>
      </c>
      <c r="F91" s="1">
        <v>713.62619290800012</v>
      </c>
      <c r="G91" s="1">
        <v>0.506508037778991</v>
      </c>
      <c r="H91" s="1">
        <v>1126.33</v>
      </c>
      <c r="I91" s="1">
        <v>4.07</v>
      </c>
      <c r="J91" s="1">
        <v>0.32047926999999998</v>
      </c>
      <c r="K91" s="1">
        <v>1661.5600000000002</v>
      </c>
    </row>
    <row r="92" spans="1:11" x14ac:dyDescent="0.2">
      <c r="A92" t="s">
        <v>100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</row>
    <row r="93" spans="1:11" x14ac:dyDescent="0.2">
      <c r="A93" t="s">
        <v>101</v>
      </c>
      <c r="B93" s="1">
        <v>179.80570000000003</v>
      </c>
      <c r="C93" s="1">
        <v>243.43038955899996</v>
      </c>
      <c r="D93" s="1">
        <v>15.78105811</v>
      </c>
      <c r="E93" s="1">
        <v>444.75260732000015</v>
      </c>
      <c r="F93" s="1">
        <v>45.630273777253436</v>
      </c>
      <c r="G93" s="1">
        <v>0.38070797365097997</v>
      </c>
      <c r="H93" s="1">
        <v>337.95277294499988</v>
      </c>
      <c r="I93" s="1">
        <v>12.060932004999998</v>
      </c>
      <c r="J93" s="1">
        <v>8.7066262500000002E-3</v>
      </c>
      <c r="K93" s="1">
        <v>589.63119999999992</v>
      </c>
    </row>
    <row r="94" spans="1:11" x14ac:dyDescent="0.2">
      <c r="A94" t="s">
        <v>102</v>
      </c>
      <c r="B94" s="1">
        <v>49.389999999999993</v>
      </c>
      <c r="C94" s="1">
        <v>88.05</v>
      </c>
      <c r="D94" s="1">
        <v>3.3051457500000008</v>
      </c>
      <c r="E94" s="1">
        <v>929.99000000000012</v>
      </c>
      <c r="F94" s="1">
        <v>45.717581954043339</v>
      </c>
      <c r="G94" s="1">
        <v>0.13606446731202002</v>
      </c>
      <c r="H94" s="1">
        <v>133.16</v>
      </c>
      <c r="I94" s="1">
        <v>0.49768223500000003</v>
      </c>
      <c r="J94" s="1">
        <v>6.2891727199999997E-3</v>
      </c>
      <c r="K94" s="1">
        <v>68.660000000000011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C6EA-A4CF-418B-9F8E-DFB67370BF59}">
  <dimension ref="A1:I77"/>
  <sheetViews>
    <sheetView zoomScale="89" zoomScaleNormal="89" workbookViewId="0">
      <selection sqref="A1:G77"/>
    </sheetView>
  </sheetViews>
  <sheetFormatPr defaultRowHeight="12.75" x14ac:dyDescent="0.2"/>
  <cols>
    <col min="1" max="1" width="44.7109375" customWidth="1"/>
    <col min="2" max="7" width="16" customWidth="1"/>
  </cols>
  <sheetData>
    <row r="1" spans="1:9" ht="38.25" customHeight="1" x14ac:dyDescent="0.2">
      <c r="A1" s="3" t="s">
        <v>103</v>
      </c>
      <c r="B1" s="4"/>
      <c r="C1" s="4"/>
      <c r="D1" s="4"/>
      <c r="E1" s="4"/>
      <c r="F1" s="4"/>
      <c r="G1" s="4"/>
    </row>
    <row r="2" spans="1:9" ht="30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9" x14ac:dyDescent="0.2">
      <c r="A3" t="s">
        <v>39</v>
      </c>
      <c r="B3" s="6">
        <v>358380.85746266262</v>
      </c>
      <c r="C3" s="6">
        <v>43731.790595418955</v>
      </c>
      <c r="D3" s="6">
        <v>754263.90217390005</v>
      </c>
      <c r="E3" s="6">
        <v>9279.6663829866993</v>
      </c>
      <c r="F3" s="6">
        <v>11470.120193618017</v>
      </c>
      <c r="G3" s="6">
        <v>127.29540125711179</v>
      </c>
    </row>
    <row r="4" spans="1:9" x14ac:dyDescent="0.2">
      <c r="A4" t="s">
        <v>12</v>
      </c>
      <c r="B4" s="6">
        <v>91390.125470347368</v>
      </c>
      <c r="C4" s="6">
        <v>3717.3531671697042</v>
      </c>
      <c r="D4" s="6">
        <v>9835.0327679048496</v>
      </c>
      <c r="E4" s="6">
        <v>19662.800016801746</v>
      </c>
      <c r="F4" s="6">
        <v>0</v>
      </c>
      <c r="G4" s="6">
        <v>0</v>
      </c>
    </row>
    <row r="5" spans="1:9" x14ac:dyDescent="0.2">
      <c r="A5" t="s">
        <v>79</v>
      </c>
      <c r="B5" s="6">
        <v>40433.89</v>
      </c>
      <c r="C5" s="6">
        <v>3583.3799999999997</v>
      </c>
      <c r="D5" s="6">
        <v>8195.3868399999992</v>
      </c>
      <c r="E5" s="6">
        <v>1770.0597911000002</v>
      </c>
      <c r="F5" s="6">
        <v>1082.2784642940728</v>
      </c>
      <c r="G5" s="6">
        <v>10.920319312370077</v>
      </c>
    </row>
    <row r="6" spans="1:9" x14ac:dyDescent="0.2">
      <c r="A6" t="s">
        <v>94</v>
      </c>
      <c r="B6" s="6">
        <v>31499.961300000003</v>
      </c>
      <c r="C6" s="6">
        <v>15920.887700000001</v>
      </c>
      <c r="D6" s="6">
        <v>30140.944243999988</v>
      </c>
      <c r="E6" s="6">
        <v>5814.9</v>
      </c>
      <c r="F6" s="6">
        <v>487.24658131817642</v>
      </c>
      <c r="G6" s="6">
        <v>85.199386047354508</v>
      </c>
    </row>
    <row r="7" spans="1:9" x14ac:dyDescent="0.2">
      <c r="A7" t="s">
        <v>71</v>
      </c>
      <c r="B7" s="6">
        <v>30628.399999999998</v>
      </c>
      <c r="C7" s="6">
        <v>8877.056732529998</v>
      </c>
      <c r="D7" s="6">
        <v>15956.033987999999</v>
      </c>
      <c r="E7" s="6">
        <v>22756.979999999989</v>
      </c>
      <c r="F7" s="6">
        <v>2913.7109654196879</v>
      </c>
      <c r="G7" s="6">
        <v>7.5329044208904978</v>
      </c>
    </row>
    <row r="8" spans="1:9" x14ac:dyDescent="0.2">
      <c r="A8" t="s">
        <v>62</v>
      </c>
      <c r="B8" s="6">
        <v>24094.91</v>
      </c>
      <c r="C8" s="6">
        <v>721.69999999999993</v>
      </c>
      <c r="D8" s="6">
        <v>2749.7</v>
      </c>
      <c r="E8" s="6">
        <v>242.90999999999994</v>
      </c>
      <c r="F8" s="6">
        <v>3612.3904649374026</v>
      </c>
      <c r="G8" s="6">
        <v>2.2414030069877997</v>
      </c>
      <c r="I8" s="5"/>
    </row>
    <row r="9" spans="1:9" x14ac:dyDescent="0.2">
      <c r="A9" t="s">
        <v>87</v>
      </c>
      <c r="B9" s="6">
        <v>21871.374972355108</v>
      </c>
      <c r="C9" s="6">
        <v>590.98481832591642</v>
      </c>
      <c r="D9" s="6">
        <v>159.22799073228614</v>
      </c>
      <c r="E9" s="6">
        <v>1506.3040826069996</v>
      </c>
      <c r="F9" s="6">
        <v>49.290356776067107</v>
      </c>
      <c r="G9" s="6">
        <v>303.3651680072561</v>
      </c>
    </row>
    <row r="10" spans="1:9" x14ac:dyDescent="0.2">
      <c r="A10" t="s">
        <v>31</v>
      </c>
      <c r="B10" s="6">
        <v>20321.309999999987</v>
      </c>
      <c r="C10" s="6">
        <v>592.69263809400024</v>
      </c>
      <c r="D10" s="6">
        <v>65.117834289999976</v>
      </c>
      <c r="E10" s="6">
        <v>2827.9168640000003</v>
      </c>
      <c r="F10" s="6">
        <v>1010.1010086383732</v>
      </c>
      <c r="G10" s="6">
        <v>0.37037865544068999</v>
      </c>
    </row>
    <row r="11" spans="1:9" x14ac:dyDescent="0.2">
      <c r="A11" t="s">
        <v>26</v>
      </c>
      <c r="B11" s="6">
        <v>16830.5206</v>
      </c>
      <c r="C11" s="6">
        <v>3389.8966783400015</v>
      </c>
      <c r="D11" s="6">
        <v>7935.1184762080038</v>
      </c>
      <c r="E11" s="6">
        <v>9045.4130000000005</v>
      </c>
      <c r="F11" s="6">
        <v>2134.7474635083413</v>
      </c>
      <c r="G11" s="6">
        <v>17.616254823635565</v>
      </c>
    </row>
    <row r="12" spans="1:9" x14ac:dyDescent="0.2">
      <c r="A12" t="s">
        <v>65</v>
      </c>
      <c r="B12" s="6">
        <v>12539.659261308103</v>
      </c>
      <c r="C12" s="6">
        <v>1034.9405092278589</v>
      </c>
      <c r="D12" s="6">
        <v>1210.0510639045974</v>
      </c>
      <c r="E12" s="6">
        <v>18158.903415224639</v>
      </c>
      <c r="F12" s="6">
        <v>2178.5153850618708</v>
      </c>
      <c r="G12" s="6">
        <v>0.65126987098579425</v>
      </c>
    </row>
    <row r="13" spans="1:9" x14ac:dyDescent="0.2">
      <c r="A13" t="s">
        <v>58</v>
      </c>
      <c r="B13" s="6">
        <v>12053.09</v>
      </c>
      <c r="C13" s="6">
        <v>1198.96</v>
      </c>
      <c r="D13" s="6">
        <v>13489.89080229</v>
      </c>
      <c r="E13" s="6">
        <v>212.70215775000003</v>
      </c>
      <c r="F13" s="6">
        <v>390.20704832307894</v>
      </c>
      <c r="G13" s="6">
        <v>0.97685296137877065</v>
      </c>
    </row>
    <row r="14" spans="1:9" x14ac:dyDescent="0.2">
      <c r="A14" t="s">
        <v>97</v>
      </c>
      <c r="B14" s="6">
        <v>11826.922800112237</v>
      </c>
      <c r="C14" s="6">
        <v>2333.8412171513864</v>
      </c>
      <c r="D14" s="6">
        <v>1488.8216297244519</v>
      </c>
      <c r="E14" s="6">
        <v>24293.487904602807</v>
      </c>
      <c r="F14" s="6">
        <v>4145.7275743504197</v>
      </c>
      <c r="G14" s="6">
        <v>17.053317940183838</v>
      </c>
    </row>
    <row r="15" spans="1:9" x14ac:dyDescent="0.2">
      <c r="A15" t="s">
        <v>86</v>
      </c>
      <c r="B15" s="6">
        <v>10316.419999999998</v>
      </c>
      <c r="C15" s="6">
        <v>1619.2500000000002</v>
      </c>
      <c r="D15" s="6">
        <v>10530.342690364998</v>
      </c>
      <c r="E15" s="6">
        <v>3244.8699999999994</v>
      </c>
      <c r="F15" s="6">
        <v>2524.4116603633179</v>
      </c>
      <c r="G15" s="6">
        <v>8.6540719867855866</v>
      </c>
    </row>
    <row r="16" spans="1:9" x14ac:dyDescent="0.2">
      <c r="A16" t="s">
        <v>69</v>
      </c>
      <c r="B16" s="6">
        <v>8392.7693069569996</v>
      </c>
      <c r="C16" s="6">
        <v>3447.477758732025</v>
      </c>
      <c r="D16" s="6">
        <v>3010.821496689141</v>
      </c>
      <c r="E16" s="6">
        <v>13712.145322189164</v>
      </c>
      <c r="F16" s="6">
        <v>2190.6217792799043</v>
      </c>
      <c r="G16" s="6">
        <v>24.858532295014946</v>
      </c>
    </row>
    <row r="17" spans="1:7" x14ac:dyDescent="0.2">
      <c r="A17" t="s">
        <v>29</v>
      </c>
      <c r="B17" s="6">
        <v>8375.7899999999991</v>
      </c>
      <c r="C17" s="6">
        <v>1712.49</v>
      </c>
      <c r="D17" s="6">
        <v>10951.04</v>
      </c>
      <c r="E17" s="6">
        <v>709.67</v>
      </c>
      <c r="F17" s="6">
        <v>825.47725679400025</v>
      </c>
      <c r="G17" s="6">
        <v>1.6616072478299999</v>
      </c>
    </row>
    <row r="18" spans="1:7" x14ac:dyDescent="0.2">
      <c r="A18" t="s">
        <v>54</v>
      </c>
      <c r="B18" s="6">
        <v>6124.4322443100027</v>
      </c>
      <c r="C18" s="6">
        <v>755.74852462589945</v>
      </c>
      <c r="D18" s="6">
        <v>1919.437187265486</v>
      </c>
      <c r="E18" s="6">
        <v>665.75654655147525</v>
      </c>
      <c r="F18" s="6">
        <v>161.59068212688913</v>
      </c>
      <c r="G18" s="6">
        <v>1.897621744390849</v>
      </c>
    </row>
    <row r="19" spans="1:7" x14ac:dyDescent="0.2">
      <c r="A19" t="s">
        <v>60</v>
      </c>
      <c r="B19" s="6">
        <v>5939.14</v>
      </c>
      <c r="C19" s="6">
        <v>1071.2200000000003</v>
      </c>
      <c r="D19" s="6">
        <v>1656.1001007139998</v>
      </c>
      <c r="E19" s="6">
        <v>295.47007549999995</v>
      </c>
      <c r="F19" s="6">
        <v>11.85788730528235</v>
      </c>
      <c r="G19" s="6">
        <v>1.8328277442922731</v>
      </c>
    </row>
    <row r="20" spans="1:7" x14ac:dyDescent="0.2">
      <c r="A20" t="s">
        <v>49</v>
      </c>
      <c r="B20" s="6">
        <v>5338.6473399700008</v>
      </c>
      <c r="C20" s="6">
        <v>945.58534311300002</v>
      </c>
      <c r="D20" s="6">
        <v>2152.9141046729997</v>
      </c>
      <c r="E20" s="6">
        <v>267.09116092800002</v>
      </c>
      <c r="F20" s="6">
        <v>28.839962280569978</v>
      </c>
      <c r="G20" s="6">
        <v>6.8294126028788735</v>
      </c>
    </row>
    <row r="21" spans="1:7" x14ac:dyDescent="0.2">
      <c r="A21" t="s">
        <v>38</v>
      </c>
      <c r="B21" s="6">
        <v>3957.7717743038015</v>
      </c>
      <c r="C21" s="6">
        <v>764.82607570820562</v>
      </c>
      <c r="D21" s="6">
        <v>384.25390914094686</v>
      </c>
      <c r="E21" s="6">
        <v>501.79650149195396</v>
      </c>
      <c r="F21" s="6">
        <v>198.52573408008047</v>
      </c>
      <c r="G21" s="6">
        <v>0.77623866801231445</v>
      </c>
    </row>
    <row r="22" spans="1:7" x14ac:dyDescent="0.2">
      <c r="A22" t="s">
        <v>27</v>
      </c>
      <c r="B22" s="6">
        <v>3942.8495884659997</v>
      </c>
      <c r="C22" s="6">
        <v>2987.7276748037016</v>
      </c>
      <c r="D22" s="6">
        <v>643.5011680477993</v>
      </c>
      <c r="E22" s="6">
        <v>7560.8322192558062</v>
      </c>
      <c r="F22" s="6">
        <v>2210.8506085052409</v>
      </c>
      <c r="G22" s="6">
        <v>9.8601638028475236</v>
      </c>
    </row>
    <row r="23" spans="1:7" x14ac:dyDescent="0.2">
      <c r="A23" t="s">
        <v>55</v>
      </c>
      <c r="B23" s="6">
        <v>3664.5111099999999</v>
      </c>
      <c r="C23" s="6">
        <v>1888.7004809999989</v>
      </c>
      <c r="D23" s="6">
        <v>2296.6384292199987</v>
      </c>
      <c r="E23" s="6">
        <v>3491.0272532000004</v>
      </c>
      <c r="F23" s="6">
        <v>884.05536924391026</v>
      </c>
      <c r="G23" s="6">
        <v>0.55326027931459965</v>
      </c>
    </row>
    <row r="24" spans="1:7" x14ac:dyDescent="0.2">
      <c r="A24" t="s">
        <v>98</v>
      </c>
      <c r="B24" s="6">
        <v>3569.7603194299977</v>
      </c>
      <c r="C24" s="6">
        <v>370.62248941281985</v>
      </c>
      <c r="D24" s="6">
        <v>863.40042651547992</v>
      </c>
      <c r="E24" s="6">
        <v>1721.8551754626997</v>
      </c>
      <c r="F24" s="6">
        <v>401.85275141854243</v>
      </c>
      <c r="G24" s="6">
        <v>5.5151257481972467</v>
      </c>
    </row>
    <row r="25" spans="1:7" x14ac:dyDescent="0.2">
      <c r="A25" t="s">
        <v>47</v>
      </c>
      <c r="B25" s="6">
        <v>2994.72</v>
      </c>
      <c r="C25" s="6">
        <v>138.25</v>
      </c>
      <c r="D25" s="6">
        <v>37.085005898655005</v>
      </c>
      <c r="E25" s="6">
        <v>1142.25</v>
      </c>
      <c r="F25" s="6">
        <v>174.73213272323002</v>
      </c>
      <c r="G25" s="6">
        <v>2.1891646876574987E-2</v>
      </c>
    </row>
    <row r="26" spans="1:7" x14ac:dyDescent="0.2">
      <c r="A26" t="s">
        <v>93</v>
      </c>
      <c r="B26" s="6">
        <v>2726.9600000000005</v>
      </c>
      <c r="C26" s="6">
        <v>349.59170162999999</v>
      </c>
      <c r="D26" s="6">
        <v>5962.9346419999993</v>
      </c>
      <c r="E26" s="6">
        <v>66.591926999999998</v>
      </c>
      <c r="F26" s="6">
        <v>182.24295201852735</v>
      </c>
      <c r="G26" s="6">
        <v>1.4959008235116</v>
      </c>
    </row>
    <row r="27" spans="1:7" x14ac:dyDescent="0.2">
      <c r="A27" t="s">
        <v>57</v>
      </c>
      <c r="B27" s="6">
        <v>2652.84</v>
      </c>
      <c r="C27" s="6">
        <v>1298.6097358386198</v>
      </c>
      <c r="D27" s="6">
        <v>167.91077643800006</v>
      </c>
      <c r="E27" s="6">
        <v>1057.1401576099001</v>
      </c>
      <c r="F27" s="6">
        <v>108.18623340469027</v>
      </c>
      <c r="G27" s="6">
        <v>1.60616615040191</v>
      </c>
    </row>
    <row r="28" spans="1:7" x14ac:dyDescent="0.2">
      <c r="A28" t="s">
        <v>76</v>
      </c>
      <c r="B28" s="6">
        <v>1942.6999999999996</v>
      </c>
      <c r="C28" s="6">
        <v>587.81987358399988</v>
      </c>
      <c r="D28" s="6">
        <v>246.92109784600004</v>
      </c>
      <c r="E28" s="6">
        <v>5722.1254609999996</v>
      </c>
      <c r="F28" s="6">
        <v>1384.9365926338508</v>
      </c>
      <c r="G28" s="6">
        <v>1.0094237043194239</v>
      </c>
    </row>
    <row r="29" spans="1:7" x14ac:dyDescent="0.2">
      <c r="A29" t="s">
        <v>66</v>
      </c>
      <c r="B29" s="6">
        <v>1795.2142243929995</v>
      </c>
      <c r="C29" s="6">
        <v>623.07038424369978</v>
      </c>
      <c r="D29" s="6">
        <v>326.2647467997997</v>
      </c>
      <c r="E29" s="6">
        <v>2054.8956799092998</v>
      </c>
      <c r="F29" s="6">
        <v>349.54059855699364</v>
      </c>
      <c r="G29" s="6">
        <v>1.8932307648686091</v>
      </c>
    </row>
    <row r="30" spans="1:7" x14ac:dyDescent="0.2">
      <c r="A30" t="s">
        <v>17</v>
      </c>
      <c r="B30" s="6">
        <v>1650.2399999999998</v>
      </c>
      <c r="C30" s="6">
        <v>420.10600299999999</v>
      </c>
      <c r="D30" s="6">
        <v>232.41946995000004</v>
      </c>
      <c r="E30" s="6">
        <v>12482.331399999999</v>
      </c>
      <c r="F30" s="6">
        <v>922.21923118544612</v>
      </c>
      <c r="G30" s="6">
        <v>2.9702660074541654</v>
      </c>
    </row>
    <row r="31" spans="1:7" x14ac:dyDescent="0.2">
      <c r="A31" t="s">
        <v>20</v>
      </c>
      <c r="B31" s="6">
        <v>1513.7778213100003</v>
      </c>
      <c r="C31" s="6">
        <v>330.91036874499997</v>
      </c>
      <c r="D31" s="6">
        <v>3991.6092535695998</v>
      </c>
      <c r="E31" s="6">
        <v>17939.990511919998</v>
      </c>
      <c r="F31" s="6">
        <v>142.95700631917853</v>
      </c>
      <c r="G31" s="6">
        <v>0.58505565472747001</v>
      </c>
    </row>
    <row r="32" spans="1:7" x14ac:dyDescent="0.2">
      <c r="A32" t="s">
        <v>70</v>
      </c>
      <c r="B32" s="6">
        <v>1451.5801370999995</v>
      </c>
      <c r="C32" s="6">
        <v>979.33789862089964</v>
      </c>
      <c r="D32" s="6">
        <v>708.60128156679991</v>
      </c>
      <c r="E32" s="6">
        <v>1812.3341935866999</v>
      </c>
      <c r="F32" s="6">
        <v>380.31198170750491</v>
      </c>
      <c r="G32" s="6">
        <v>6.0906500037403593</v>
      </c>
    </row>
    <row r="33" spans="1:7" x14ac:dyDescent="0.2">
      <c r="A33" t="s">
        <v>43</v>
      </c>
      <c r="B33" s="6">
        <v>1405.5327478940003</v>
      </c>
      <c r="C33" s="6">
        <v>800.02252702859926</v>
      </c>
      <c r="D33" s="6">
        <v>267.75436347829992</v>
      </c>
      <c r="E33" s="6">
        <v>3639.6977701649139</v>
      </c>
      <c r="F33" s="6">
        <v>300.50983528632042</v>
      </c>
      <c r="G33" s="6">
        <v>0.76933369117057127</v>
      </c>
    </row>
    <row r="34" spans="1:7" x14ac:dyDescent="0.2">
      <c r="A34" t="s">
        <v>44</v>
      </c>
      <c r="B34" s="6">
        <v>1306.0101500000003</v>
      </c>
      <c r="C34" s="6">
        <v>810.87615258899973</v>
      </c>
      <c r="D34" s="6">
        <v>425.36174691999992</v>
      </c>
      <c r="E34" s="6">
        <v>1318.49136559</v>
      </c>
      <c r="F34" s="6">
        <v>468.92871704034843</v>
      </c>
      <c r="G34" s="6">
        <v>0.25139472084269493</v>
      </c>
    </row>
    <row r="35" spans="1:7" x14ac:dyDescent="0.2">
      <c r="A35" t="s">
        <v>99</v>
      </c>
      <c r="B35" s="6">
        <v>1292.5900000000001</v>
      </c>
      <c r="C35" s="6">
        <v>926.93000000000006</v>
      </c>
      <c r="D35" s="6">
        <v>5126.7299999999996</v>
      </c>
      <c r="E35" s="6">
        <v>1361.16</v>
      </c>
      <c r="F35" s="6">
        <v>713.62619290800012</v>
      </c>
      <c r="G35" s="6">
        <v>0.506508037778991</v>
      </c>
    </row>
    <row r="36" spans="1:7" x14ac:dyDescent="0.2">
      <c r="A36" t="s">
        <v>42</v>
      </c>
      <c r="B36" s="6">
        <v>1186.4299999999998</v>
      </c>
      <c r="C36" s="6">
        <v>177.41</v>
      </c>
      <c r="D36" s="6">
        <v>17118.71</v>
      </c>
      <c r="E36" s="6">
        <v>67.52</v>
      </c>
      <c r="F36" s="6">
        <v>431.37450296175922</v>
      </c>
      <c r="G36" s="6">
        <v>3.3777632609500001E-2</v>
      </c>
    </row>
    <row r="37" spans="1:7" x14ac:dyDescent="0.2">
      <c r="A37" t="s">
        <v>95</v>
      </c>
      <c r="B37" s="6">
        <v>1108.95</v>
      </c>
      <c r="C37" s="6">
        <v>3309.5299999999997</v>
      </c>
      <c r="D37" s="6">
        <v>129.02999999999997</v>
      </c>
      <c r="E37" s="6">
        <v>990.8599999999999</v>
      </c>
      <c r="F37" s="6">
        <v>648.08745821321418</v>
      </c>
      <c r="G37" s="6">
        <v>0.11516409454</v>
      </c>
    </row>
    <row r="38" spans="1:7" x14ac:dyDescent="0.2">
      <c r="A38" t="s">
        <v>83</v>
      </c>
      <c r="B38" s="6">
        <v>1106.6400000000001</v>
      </c>
      <c r="C38" s="6">
        <v>927.66000000000008</v>
      </c>
      <c r="D38" s="6">
        <v>191.38</v>
      </c>
      <c r="E38" s="6">
        <v>650.37999999999988</v>
      </c>
      <c r="F38" s="6">
        <v>2118.7118543668867</v>
      </c>
      <c r="G38" s="6">
        <v>1.6578182428399997</v>
      </c>
    </row>
    <row r="39" spans="1:7" x14ac:dyDescent="0.2">
      <c r="A39" t="s">
        <v>11</v>
      </c>
      <c r="B39" s="6">
        <v>831.75513179999984</v>
      </c>
      <c r="C39" s="6">
        <v>122.73088711600001</v>
      </c>
      <c r="D39" s="6">
        <v>150.206751131</v>
      </c>
      <c r="E39" s="6">
        <v>1259.5999999999999</v>
      </c>
      <c r="F39" s="6">
        <v>287.8665099080539</v>
      </c>
      <c r="G39" s="6">
        <v>1.8570406024405903</v>
      </c>
    </row>
    <row r="40" spans="1:7" x14ac:dyDescent="0.2">
      <c r="A40" t="s">
        <v>61</v>
      </c>
      <c r="B40" s="6">
        <v>812.96954078999988</v>
      </c>
      <c r="C40" s="6">
        <v>1005.8199174380007</v>
      </c>
      <c r="D40" s="6">
        <v>588.67149531999996</v>
      </c>
      <c r="E40" s="6">
        <v>143.05455518749997</v>
      </c>
      <c r="F40" s="6">
        <v>7.4300958044708487</v>
      </c>
      <c r="G40" s="6">
        <v>0.80110245362029731</v>
      </c>
    </row>
    <row r="41" spans="1:7" x14ac:dyDescent="0.2">
      <c r="A41" t="s">
        <v>51</v>
      </c>
      <c r="B41" s="6">
        <v>807.91162500000064</v>
      </c>
      <c r="C41" s="6">
        <v>493.97076479999998</v>
      </c>
      <c r="D41" s="6">
        <v>288.17574568099997</v>
      </c>
      <c r="E41" s="6">
        <v>632.51545959999999</v>
      </c>
      <c r="F41" s="6">
        <v>81.59162578337687</v>
      </c>
      <c r="G41" s="6">
        <v>3.7552175145972151</v>
      </c>
    </row>
    <row r="42" spans="1:7" x14ac:dyDescent="0.2">
      <c r="A42" t="s">
        <v>45</v>
      </c>
      <c r="B42" s="6">
        <v>753.15999999999974</v>
      </c>
      <c r="C42" s="6">
        <v>1983.9299999999998</v>
      </c>
      <c r="D42" s="6">
        <v>276.36500553999997</v>
      </c>
      <c r="E42" s="6">
        <v>1747.0476000000001</v>
      </c>
      <c r="F42" s="6">
        <v>117.95897335678978</v>
      </c>
      <c r="G42" s="6">
        <v>13.509554578360563</v>
      </c>
    </row>
    <row r="43" spans="1:7" x14ac:dyDescent="0.2">
      <c r="A43" t="s">
        <v>73</v>
      </c>
      <c r="B43" s="6">
        <v>643.13225760000012</v>
      </c>
      <c r="C43" s="6">
        <v>157.71130838100001</v>
      </c>
      <c r="D43" s="6">
        <v>77.658026614000008</v>
      </c>
      <c r="E43" s="6">
        <v>284.10371964500007</v>
      </c>
      <c r="F43" s="6">
        <v>42.843986371886935</v>
      </c>
      <c r="G43" s="6">
        <v>0.33125407701359999</v>
      </c>
    </row>
    <row r="44" spans="1:7" x14ac:dyDescent="0.2">
      <c r="A44" t="s">
        <v>59</v>
      </c>
      <c r="B44" s="6">
        <v>540.73103939999999</v>
      </c>
      <c r="C44" s="6">
        <v>1385.8900514709999</v>
      </c>
      <c r="D44" s="6">
        <v>84.120001059999993</v>
      </c>
      <c r="E44" s="6">
        <v>538.11012679999999</v>
      </c>
      <c r="F44" s="6">
        <v>78.799013725950203</v>
      </c>
      <c r="G44" s="6">
        <v>0.47905487690000004</v>
      </c>
    </row>
    <row r="45" spans="1:7" x14ac:dyDescent="0.2">
      <c r="A45" t="s">
        <v>90</v>
      </c>
      <c r="B45" s="6">
        <v>479.67999999999995</v>
      </c>
      <c r="C45" s="6">
        <v>62.8</v>
      </c>
      <c r="D45" s="6">
        <v>2062.6799999999998</v>
      </c>
      <c r="E45" s="6">
        <v>35.56</v>
      </c>
      <c r="F45" s="6">
        <v>36.791806744535435</v>
      </c>
      <c r="G45" s="6">
        <v>0.95016152805669996</v>
      </c>
    </row>
    <row r="46" spans="1:7" x14ac:dyDescent="0.2">
      <c r="A46" t="s">
        <v>41</v>
      </c>
      <c r="B46" s="6">
        <v>474.88192500000002</v>
      </c>
      <c r="C46" s="6">
        <v>436.74355743000001</v>
      </c>
      <c r="D46" s="6">
        <v>14.776542960000002</v>
      </c>
      <c r="E46" s="6">
        <v>2493.3634837179993</v>
      </c>
      <c r="F46" s="6">
        <v>186.68350549021002</v>
      </c>
      <c r="G46" s="6">
        <v>2.2175321133910213</v>
      </c>
    </row>
    <row r="47" spans="1:7" x14ac:dyDescent="0.2">
      <c r="A47" t="s">
        <v>56</v>
      </c>
      <c r="B47" s="6">
        <v>406.11</v>
      </c>
      <c r="C47" s="6">
        <v>214.44000000000003</v>
      </c>
      <c r="D47" s="6">
        <v>28.679999999999996</v>
      </c>
      <c r="E47" s="6">
        <v>996.05000000000007</v>
      </c>
      <c r="F47" s="6">
        <v>137.72348061726001</v>
      </c>
      <c r="G47" s="6">
        <v>0.77053532665000013</v>
      </c>
    </row>
    <row r="48" spans="1:7" x14ac:dyDescent="0.2">
      <c r="A48" t="s">
        <v>74</v>
      </c>
      <c r="B48" s="6">
        <v>382.82394994600008</v>
      </c>
      <c r="C48" s="6">
        <v>212.43366297929995</v>
      </c>
      <c r="D48" s="6">
        <v>20.596458906000002</v>
      </c>
      <c r="E48" s="6">
        <v>10590.131615509999</v>
      </c>
      <c r="F48" s="6">
        <v>1863.3385694802564</v>
      </c>
      <c r="G48" s="6">
        <v>1.169981818229</v>
      </c>
    </row>
    <row r="49" spans="1:7" x14ac:dyDescent="0.2">
      <c r="A49" t="s">
        <v>22</v>
      </c>
      <c r="B49" s="6">
        <v>318.61</v>
      </c>
      <c r="C49" s="6">
        <v>344.81791000000004</v>
      </c>
      <c r="D49" s="6">
        <v>1086.4026279999998</v>
      </c>
      <c r="E49" s="6">
        <v>199.14999999999998</v>
      </c>
      <c r="F49" s="6">
        <v>124.8848885480855</v>
      </c>
      <c r="G49" s="6">
        <v>1.2953566856398204</v>
      </c>
    </row>
    <row r="50" spans="1:7" x14ac:dyDescent="0.2">
      <c r="A50" t="s">
        <v>46</v>
      </c>
      <c r="B50" s="6">
        <v>316.89047999999997</v>
      </c>
      <c r="C50" s="6">
        <v>143.69487502000001</v>
      </c>
      <c r="D50" s="6">
        <v>3.8055649999999992</v>
      </c>
      <c r="E50" s="6">
        <v>202.02090899999999</v>
      </c>
      <c r="F50" s="6">
        <v>15.515765227344998</v>
      </c>
      <c r="G50" s="6">
        <v>0.71763970377610009</v>
      </c>
    </row>
    <row r="51" spans="1:7" x14ac:dyDescent="0.2">
      <c r="A51" t="s">
        <v>72</v>
      </c>
      <c r="B51" s="6">
        <v>314.3117181099999</v>
      </c>
      <c r="C51" s="6">
        <v>15.486082292999996</v>
      </c>
      <c r="D51" s="6">
        <v>52.679458898999997</v>
      </c>
      <c r="E51" s="6">
        <v>5600.1741435430022</v>
      </c>
      <c r="F51" s="6">
        <v>496.53114491993944</v>
      </c>
      <c r="G51" s="6">
        <v>0.27147752508723988</v>
      </c>
    </row>
    <row r="52" spans="1:7" x14ac:dyDescent="0.2">
      <c r="A52" t="s">
        <v>77</v>
      </c>
      <c r="B52" s="6">
        <v>311.34000000000003</v>
      </c>
      <c r="C52" s="6">
        <v>152.4</v>
      </c>
      <c r="D52" s="6">
        <v>24.401747000000004</v>
      </c>
      <c r="E52" s="6">
        <v>251.98999999999998</v>
      </c>
      <c r="F52" s="6">
        <v>98.204076843399221</v>
      </c>
      <c r="G52" s="6">
        <v>0.19885080804800001</v>
      </c>
    </row>
    <row r="53" spans="1:7" x14ac:dyDescent="0.2">
      <c r="A53" t="s">
        <v>24</v>
      </c>
      <c r="B53" s="6">
        <v>288.52999999999997</v>
      </c>
      <c r="C53" s="6">
        <v>23.08</v>
      </c>
      <c r="D53" s="6">
        <v>1142.26</v>
      </c>
      <c r="E53" s="6">
        <v>0.33999999999999997</v>
      </c>
      <c r="F53" s="6">
        <v>35.193991331499994</v>
      </c>
      <c r="G53" s="6">
        <v>6.2154999999999995E-2</v>
      </c>
    </row>
    <row r="54" spans="1:7" x14ac:dyDescent="0.2">
      <c r="A54" t="s">
        <v>85</v>
      </c>
      <c r="B54" s="6">
        <v>278.29586700000004</v>
      </c>
      <c r="C54" s="6">
        <v>92.21944986100003</v>
      </c>
      <c r="D54" s="6">
        <v>4.8259137299999981</v>
      </c>
      <c r="E54" s="6">
        <v>3355.3899999999994</v>
      </c>
      <c r="F54" s="6">
        <v>433.67135856800752</v>
      </c>
      <c r="G54" s="6">
        <v>0.1717262060324001</v>
      </c>
    </row>
    <row r="55" spans="1:7" x14ac:dyDescent="0.2">
      <c r="A55" t="s">
        <v>18</v>
      </c>
      <c r="B55" s="6">
        <v>272.81110466000001</v>
      </c>
      <c r="C55" s="6">
        <v>40.140157113000001</v>
      </c>
      <c r="D55" s="6">
        <v>3.5543544237499978</v>
      </c>
      <c r="E55" s="6">
        <v>2248.3909922059993</v>
      </c>
      <c r="F55" s="6">
        <v>19.533069610600357</v>
      </c>
      <c r="G55" s="6">
        <v>5.2699642658999993E-3</v>
      </c>
    </row>
    <row r="56" spans="1:7" x14ac:dyDescent="0.2">
      <c r="A56" t="s">
        <v>101</v>
      </c>
      <c r="B56" s="6">
        <v>179.80570000000003</v>
      </c>
      <c r="C56" s="6">
        <v>243.43038955899996</v>
      </c>
      <c r="D56" s="6">
        <v>15.78105811</v>
      </c>
      <c r="E56" s="6">
        <v>444.75260732000015</v>
      </c>
      <c r="F56" s="6">
        <v>45.630273777253436</v>
      </c>
      <c r="G56" s="6">
        <v>0.38070797365097997</v>
      </c>
    </row>
    <row r="57" spans="1:7" x14ac:dyDescent="0.2">
      <c r="A57" t="s">
        <v>40</v>
      </c>
      <c r="B57" s="6">
        <v>164.79</v>
      </c>
      <c r="C57" s="6">
        <v>80.100000000000009</v>
      </c>
      <c r="D57" s="6">
        <v>11.855400000000001</v>
      </c>
      <c r="E57" s="6">
        <v>106.08999999999999</v>
      </c>
      <c r="F57" s="6">
        <v>30.388569533062118</v>
      </c>
      <c r="G57" s="6">
        <v>1.4165190311240002E-2</v>
      </c>
    </row>
    <row r="58" spans="1:7" x14ac:dyDescent="0.2">
      <c r="A58" t="s">
        <v>81</v>
      </c>
      <c r="B58" s="6">
        <v>159.96</v>
      </c>
      <c r="C58" s="6">
        <v>420</v>
      </c>
      <c r="D58" s="6">
        <v>704.35</v>
      </c>
      <c r="E58" s="6">
        <v>10.36</v>
      </c>
      <c r="F58" s="6">
        <v>2.7162034576365994</v>
      </c>
      <c r="G58" s="6">
        <v>5.7726859387499996</v>
      </c>
    </row>
    <row r="59" spans="1:7" x14ac:dyDescent="0.2">
      <c r="A59" t="s">
        <v>52</v>
      </c>
      <c r="B59" s="6">
        <v>134.64009000000001</v>
      </c>
      <c r="C59" s="6">
        <v>20.223453878600001</v>
      </c>
      <c r="D59" s="6">
        <v>5.7920355839999997</v>
      </c>
      <c r="E59" s="6">
        <v>120.585505</v>
      </c>
      <c r="F59" s="6">
        <v>20.12385624285594</v>
      </c>
      <c r="G59" s="6">
        <v>0.17425655631870002</v>
      </c>
    </row>
    <row r="60" spans="1:7" x14ac:dyDescent="0.2">
      <c r="A60" t="s">
        <v>96</v>
      </c>
      <c r="B60" s="6">
        <v>116.98</v>
      </c>
      <c r="C60" s="6">
        <v>54.410000000000004</v>
      </c>
      <c r="D60" s="6">
        <v>2.4121049999999999</v>
      </c>
      <c r="E60" s="6">
        <v>86</v>
      </c>
      <c r="F60" s="6">
        <v>10.91324864219234</v>
      </c>
      <c r="G60" s="6">
        <v>5.2601989117E-3</v>
      </c>
    </row>
    <row r="61" spans="1:7" x14ac:dyDescent="0.2">
      <c r="A61" t="s">
        <v>88</v>
      </c>
      <c r="B61" s="6">
        <v>109.11999999999999</v>
      </c>
      <c r="C61" s="6">
        <v>54.919999999999995</v>
      </c>
      <c r="D61" s="6">
        <v>5.9607069879999992</v>
      </c>
      <c r="E61" s="6">
        <v>68.894041403999992</v>
      </c>
      <c r="F61" s="6">
        <v>69.321919000973395</v>
      </c>
      <c r="G61" s="6">
        <v>0.15665181354780003</v>
      </c>
    </row>
    <row r="62" spans="1:7" x14ac:dyDescent="0.2">
      <c r="A62" t="s">
        <v>92</v>
      </c>
      <c r="B62" s="6">
        <v>84.42</v>
      </c>
      <c r="C62" s="6">
        <v>147.665838146</v>
      </c>
      <c r="D62" s="6">
        <v>2.1315922360000004</v>
      </c>
      <c r="E62" s="6">
        <v>1283.5353771739999</v>
      </c>
      <c r="F62" s="6">
        <v>584.99656599566356</v>
      </c>
      <c r="G62" s="6">
        <v>5.6216282347576092</v>
      </c>
    </row>
    <row r="63" spans="1:7" x14ac:dyDescent="0.2">
      <c r="A63" t="s">
        <v>89</v>
      </c>
      <c r="B63" s="6">
        <v>72.67</v>
      </c>
      <c r="C63" s="6">
        <v>55.45</v>
      </c>
      <c r="D63" s="6">
        <v>0.90753499999999998</v>
      </c>
      <c r="E63" s="6">
        <v>41.75</v>
      </c>
      <c r="F63" s="6">
        <v>2.8447377319180096</v>
      </c>
      <c r="G63" s="6">
        <v>1.0346576912142</v>
      </c>
    </row>
    <row r="64" spans="1:7" x14ac:dyDescent="0.2">
      <c r="A64" t="s">
        <v>91</v>
      </c>
      <c r="B64" s="6">
        <v>68.789999999999992</v>
      </c>
      <c r="C64" s="6">
        <v>89.929999999999993</v>
      </c>
      <c r="D64" s="6">
        <v>5.59</v>
      </c>
      <c r="E64" s="6">
        <v>43.06</v>
      </c>
      <c r="F64" s="6">
        <v>5.6786473584299992</v>
      </c>
      <c r="G64" s="6">
        <v>0.78431800595500001</v>
      </c>
    </row>
    <row r="65" spans="1:7" x14ac:dyDescent="0.2">
      <c r="A65" t="s">
        <v>63</v>
      </c>
      <c r="B65" s="6">
        <v>68.290000000000006</v>
      </c>
      <c r="C65" s="6">
        <v>41.609999999999992</v>
      </c>
      <c r="D65" s="6">
        <v>1.43804</v>
      </c>
      <c r="E65" s="6">
        <v>118.52000000000001</v>
      </c>
      <c r="F65" s="6">
        <v>13.700647194414119</v>
      </c>
      <c r="G65" s="6">
        <v>0.69712323317840208</v>
      </c>
    </row>
    <row r="66" spans="1:7" x14ac:dyDescent="0.2">
      <c r="A66" t="s">
        <v>25</v>
      </c>
      <c r="B66" s="6">
        <v>58.86</v>
      </c>
      <c r="C66" s="6">
        <v>8.68</v>
      </c>
      <c r="D66" s="6">
        <v>0.36180000000000001</v>
      </c>
      <c r="E66" s="6">
        <v>38.92</v>
      </c>
      <c r="F66" s="6">
        <v>35.524086690390007</v>
      </c>
      <c r="G66" s="6">
        <v>3.5598107200000007E-2</v>
      </c>
    </row>
    <row r="67" spans="1:7" x14ac:dyDescent="0.2">
      <c r="A67" t="s">
        <v>102</v>
      </c>
      <c r="B67" s="6">
        <v>49.389999999999993</v>
      </c>
      <c r="C67" s="6">
        <v>88.05</v>
      </c>
      <c r="D67" s="6">
        <v>3.3051457500000008</v>
      </c>
      <c r="E67" s="6">
        <v>929.99000000000012</v>
      </c>
      <c r="F67" s="6">
        <v>45.717581954043339</v>
      </c>
      <c r="G67" s="6">
        <v>0.13606446731202002</v>
      </c>
    </row>
    <row r="68" spans="1:7" x14ac:dyDescent="0.2">
      <c r="A68" t="s">
        <v>64</v>
      </c>
      <c r="B68" s="6">
        <v>38.129999999999995</v>
      </c>
      <c r="C68" s="6">
        <v>2.8899999999999997</v>
      </c>
      <c r="D68" s="6">
        <v>0.69434000000000007</v>
      </c>
      <c r="E68" s="6">
        <v>37.979999999999997</v>
      </c>
      <c r="F68" s="6">
        <v>5.0893870290944987</v>
      </c>
      <c r="G68" s="6">
        <v>6.2444146549999987E-5</v>
      </c>
    </row>
    <row r="69" spans="1:7" x14ac:dyDescent="0.2">
      <c r="A69" t="s">
        <v>28</v>
      </c>
      <c r="B69" s="6">
        <v>21.400000000000002</v>
      </c>
      <c r="C69" s="6">
        <v>24.933241299999999</v>
      </c>
      <c r="D69" s="6">
        <v>0.20449100000000001</v>
      </c>
      <c r="E69" s="6">
        <v>16.559999999999999</v>
      </c>
      <c r="F69" s="6">
        <v>19.879524919601501</v>
      </c>
      <c r="G69" s="6">
        <v>5.44609906E-3</v>
      </c>
    </row>
    <row r="70" spans="1:7" x14ac:dyDescent="0.2">
      <c r="A70" t="s">
        <v>32</v>
      </c>
      <c r="B70" s="6">
        <v>18.580556410000003</v>
      </c>
      <c r="C70" s="6">
        <v>197.42964295112006</v>
      </c>
      <c r="D70" s="6">
        <v>1.4020300377999999</v>
      </c>
      <c r="E70" s="6">
        <v>5.287558251999994</v>
      </c>
      <c r="F70" s="6">
        <v>0.43965652974446484</v>
      </c>
      <c r="G70" s="6">
        <v>1.1378437257336758</v>
      </c>
    </row>
    <row r="71" spans="1:7" x14ac:dyDescent="0.2">
      <c r="A71" t="s">
        <v>80</v>
      </c>
      <c r="B71" s="6">
        <v>16.61</v>
      </c>
      <c r="C71" s="6">
        <v>4.74</v>
      </c>
      <c r="D71" s="6">
        <v>0.12157</v>
      </c>
      <c r="E71" s="6">
        <v>7.1899999999999995</v>
      </c>
      <c r="F71" s="6">
        <v>1.1662946949999999</v>
      </c>
      <c r="G71" s="6">
        <v>2.2777789999999999E-2</v>
      </c>
    </row>
    <row r="72" spans="1:7" x14ac:dyDescent="0.2">
      <c r="A72" t="s">
        <v>37</v>
      </c>
      <c r="B72" s="6">
        <v>14.568341199999999</v>
      </c>
      <c r="C72" s="6">
        <v>1.69</v>
      </c>
      <c r="D72" s="6">
        <v>7.3941719999999989E-2</v>
      </c>
      <c r="E72" s="6">
        <v>160.70624000000007</v>
      </c>
      <c r="F72" s="6">
        <v>5.6430243541229999</v>
      </c>
      <c r="G72" s="6">
        <v>6.3814987999999992E-4</v>
      </c>
    </row>
    <row r="73" spans="1:7" x14ac:dyDescent="0.2">
      <c r="A73" t="s">
        <v>15</v>
      </c>
      <c r="B73" s="6">
        <v>11.575482509999992</v>
      </c>
      <c r="C73" s="6">
        <v>13.944778531400001</v>
      </c>
      <c r="D73" s="6">
        <v>0.22726300759999998</v>
      </c>
      <c r="E73" s="6">
        <v>983.51647875992921</v>
      </c>
      <c r="F73" s="6">
        <v>68.618077182170509</v>
      </c>
      <c r="G73" s="6">
        <v>2.8298368316800004E-2</v>
      </c>
    </row>
    <row r="74" spans="1:7" x14ac:dyDescent="0.2">
      <c r="A74" t="s">
        <v>82</v>
      </c>
      <c r="B74" s="6">
        <v>3.73</v>
      </c>
      <c r="C74" s="6">
        <v>0.98</v>
      </c>
      <c r="D74" s="6">
        <v>0.02</v>
      </c>
      <c r="E74" s="6">
        <v>0.2</v>
      </c>
      <c r="F74" s="6">
        <v>0</v>
      </c>
      <c r="G74" s="6">
        <v>0.49905500000000003</v>
      </c>
    </row>
    <row r="75" spans="1:7" x14ac:dyDescent="0.2">
      <c r="A75" t="s">
        <v>36</v>
      </c>
      <c r="B75" s="6">
        <v>1.03</v>
      </c>
      <c r="C75" s="6">
        <v>5.6036451000000001E-2</v>
      </c>
      <c r="D75" s="6">
        <v>2.0230350000000003E-3</v>
      </c>
      <c r="E75" s="6">
        <v>52.886870493000004</v>
      </c>
      <c r="F75" s="6">
        <v>93.360504688430794</v>
      </c>
      <c r="G75" s="6">
        <v>4.0086E-6</v>
      </c>
    </row>
    <row r="76" spans="1:7" x14ac:dyDescent="0.2">
      <c r="A76" t="s">
        <v>48</v>
      </c>
      <c r="B76" s="6">
        <v>0.57750310999999999</v>
      </c>
      <c r="C76" s="6">
        <v>0.77170249550000025</v>
      </c>
      <c r="D76" s="6">
        <v>0.10303522300000001</v>
      </c>
      <c r="E76" s="6">
        <v>1972.9083934130826</v>
      </c>
      <c r="F76" s="6">
        <v>17.390927685899157</v>
      </c>
      <c r="G76" s="6">
        <v>8.7731500000000004E-7</v>
      </c>
    </row>
    <row r="77" spans="1:7" x14ac:dyDescent="0.2">
      <c r="A77" t="s">
        <v>13</v>
      </c>
      <c r="B77" s="6">
        <v>0.20173999999999997</v>
      </c>
      <c r="C77" s="6">
        <v>13.680590944</v>
      </c>
      <c r="D77" s="6">
        <v>2.9915299999999996E-3</v>
      </c>
      <c r="E77" s="6">
        <v>194.96065038999998</v>
      </c>
      <c r="F77" s="6">
        <v>8.2968729585000001E-3</v>
      </c>
      <c r="G77" s="6">
        <v>1.9163783000000004E-2</v>
      </c>
    </row>
  </sheetData>
  <sortState xmlns:xlrd2="http://schemas.microsoft.com/office/spreadsheetml/2017/richdata2" ref="A3:G77">
    <sortCondition descending="1"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CF73-C634-4C31-AAA5-8F77F39280D8}">
  <dimension ref="A1:H94"/>
  <sheetViews>
    <sheetView tabSelected="1" workbookViewId="0">
      <pane ySplit="2" topLeftCell="A33" activePane="bottomLeft" state="frozen"/>
      <selection pane="bottomLeft" activeCell="A74" sqref="A74"/>
    </sheetView>
  </sheetViews>
  <sheetFormatPr defaultColWidth="18.140625" defaultRowHeight="12.75" x14ac:dyDescent="0.2"/>
  <cols>
    <col min="1" max="1" width="48" customWidth="1"/>
    <col min="2" max="7" width="15.28515625" customWidth="1"/>
    <col min="8" max="8" width="12.7109375" customWidth="1"/>
  </cols>
  <sheetData>
    <row r="1" spans="1:8" s="7" customFormat="1" ht="39.75" customHeight="1" x14ac:dyDescent="0.2">
      <c r="A1" s="29" t="s">
        <v>103</v>
      </c>
      <c r="B1" s="29"/>
      <c r="C1" s="29"/>
      <c r="D1" s="29"/>
      <c r="E1" s="29"/>
      <c r="F1" s="29"/>
      <c r="G1" s="29"/>
      <c r="H1" s="8"/>
    </row>
    <row r="2" spans="1:8" ht="30" x14ac:dyDescent="0.2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2" t="s">
        <v>5</v>
      </c>
      <c r="G2" s="2" t="s">
        <v>6</v>
      </c>
    </row>
    <row r="3" spans="1:8" s="10" customFormat="1" x14ac:dyDescent="0.2">
      <c r="A3" s="10" t="s">
        <v>39</v>
      </c>
      <c r="B3" s="11">
        <v>358380.85746266262</v>
      </c>
      <c r="C3" s="11">
        <v>754263.90217390005</v>
      </c>
      <c r="D3" s="11">
        <v>43731.790595418955</v>
      </c>
      <c r="E3" s="11">
        <v>9279.6663829866993</v>
      </c>
      <c r="F3" s="11">
        <v>11470.120193618017</v>
      </c>
      <c r="G3" s="11">
        <v>127.29540125711179</v>
      </c>
    </row>
    <row r="4" spans="1:8" s="24" customFormat="1" x14ac:dyDescent="0.2">
      <c r="A4" s="24" t="s">
        <v>94</v>
      </c>
      <c r="B4" s="25">
        <v>31499.961300000003</v>
      </c>
      <c r="C4" s="25">
        <v>30140.944243999988</v>
      </c>
      <c r="D4" s="25">
        <v>15920.887700000001</v>
      </c>
      <c r="E4" s="25">
        <v>5814.9</v>
      </c>
      <c r="F4" s="25">
        <v>487.24658131817642</v>
      </c>
      <c r="G4" s="25">
        <v>85.199386047354508</v>
      </c>
    </row>
    <row r="5" spans="1:8" s="18" customFormat="1" x14ac:dyDescent="0.2">
      <c r="A5" s="18" t="s">
        <v>71</v>
      </c>
      <c r="B5" s="19">
        <v>30628.399999999998</v>
      </c>
      <c r="C5" s="19">
        <v>15956.033987999999</v>
      </c>
      <c r="D5" s="19">
        <v>8877.056732529998</v>
      </c>
      <c r="E5" s="19">
        <v>22756.979999999989</v>
      </c>
      <c r="F5" s="19">
        <v>2913.7109654196879</v>
      </c>
      <c r="G5" s="19">
        <v>7.5329044208904978</v>
      </c>
    </row>
    <row r="6" spans="1:8" s="18" customFormat="1" x14ac:dyDescent="0.2">
      <c r="A6" s="18" t="s">
        <v>26</v>
      </c>
      <c r="B6" s="19">
        <v>16830.5206</v>
      </c>
      <c r="C6" s="19">
        <v>7935.1184762080038</v>
      </c>
      <c r="D6" s="19">
        <v>3389.8966783400015</v>
      </c>
      <c r="E6" s="19">
        <v>9045.4130000000005</v>
      </c>
      <c r="F6" s="19">
        <v>2134.7474635083413</v>
      </c>
      <c r="G6" s="19">
        <v>17.616254823635565</v>
      </c>
    </row>
    <row r="7" spans="1:8" s="13" customFormat="1" x14ac:dyDescent="0.2">
      <c r="A7" s="13" t="s">
        <v>65</v>
      </c>
      <c r="B7" s="14">
        <v>12539.659261308103</v>
      </c>
      <c r="C7" s="14">
        <v>1210.0510639045974</v>
      </c>
      <c r="D7" s="14">
        <v>1034.9405092278589</v>
      </c>
      <c r="E7" s="14">
        <v>18158.903415224639</v>
      </c>
      <c r="F7" s="14">
        <v>2178.5153850618708</v>
      </c>
      <c r="G7" s="14">
        <v>0.65126987098579425</v>
      </c>
    </row>
    <row r="8" spans="1:8" s="30" customFormat="1" x14ac:dyDescent="0.2">
      <c r="A8" s="30" t="s">
        <v>58</v>
      </c>
      <c r="B8" s="31">
        <v>12053.09</v>
      </c>
      <c r="C8" s="31">
        <v>13489.89080229</v>
      </c>
      <c r="D8" s="31">
        <v>1198.96</v>
      </c>
      <c r="E8" s="31">
        <v>212.70215775000003</v>
      </c>
      <c r="F8" s="31">
        <v>390.20704832307894</v>
      </c>
      <c r="G8" s="31">
        <v>0.97685296137877065</v>
      </c>
    </row>
    <row r="9" spans="1:8" s="34" customFormat="1" x14ac:dyDescent="0.2">
      <c r="A9" s="34" t="s">
        <v>69</v>
      </c>
      <c r="B9" s="35">
        <v>8392.7693069569996</v>
      </c>
      <c r="C9" s="35">
        <v>3010.821496689141</v>
      </c>
      <c r="D9" s="35">
        <v>3447.477758732025</v>
      </c>
      <c r="E9" s="35">
        <v>13712.145322189164</v>
      </c>
      <c r="F9" s="35">
        <v>2190.6217792799043</v>
      </c>
      <c r="G9" s="35">
        <v>24.858532295014946</v>
      </c>
    </row>
    <row r="10" spans="1:8" s="30" customFormat="1" x14ac:dyDescent="0.2">
      <c r="A10" s="30" t="s">
        <v>60</v>
      </c>
      <c r="B10" s="31">
        <v>5939.14</v>
      </c>
      <c r="C10" s="31">
        <v>1656.1001007139998</v>
      </c>
      <c r="D10" s="31">
        <v>1071.2200000000003</v>
      </c>
      <c r="E10" s="31">
        <v>295.47007549999995</v>
      </c>
      <c r="F10" s="31">
        <v>11.85788730528235</v>
      </c>
      <c r="G10" s="31">
        <v>1.8328277442922731</v>
      </c>
    </row>
    <row r="11" spans="1:8" s="34" customFormat="1" x14ac:dyDescent="0.2">
      <c r="A11" s="34" t="s">
        <v>49</v>
      </c>
      <c r="B11" s="35">
        <v>5338.6473399700008</v>
      </c>
      <c r="C11" s="35">
        <v>2152.9141046729997</v>
      </c>
      <c r="D11" s="35">
        <v>945.58534311300002</v>
      </c>
      <c r="E11" s="35">
        <v>267.09116092800002</v>
      </c>
      <c r="F11" s="35">
        <v>28.839962280569978</v>
      </c>
      <c r="G11" s="35">
        <v>6.8294126028788735</v>
      </c>
    </row>
    <row r="12" spans="1:8" s="10" customFormat="1" x14ac:dyDescent="0.2">
      <c r="A12" s="10" t="s">
        <v>38</v>
      </c>
      <c r="B12" s="11">
        <v>3957.7717743038015</v>
      </c>
      <c r="C12" s="11">
        <v>384.25390914094686</v>
      </c>
      <c r="D12" s="11">
        <v>764.82607570820562</v>
      </c>
      <c r="E12" s="11">
        <v>501.79650149195396</v>
      </c>
      <c r="F12" s="11">
        <v>198.52573408008047</v>
      </c>
      <c r="G12" s="11">
        <v>0.77623866801231445</v>
      </c>
    </row>
    <row r="13" spans="1:8" s="18" customFormat="1" x14ac:dyDescent="0.2">
      <c r="A13" s="20" t="s">
        <v>27</v>
      </c>
      <c r="B13" s="19">
        <v>3942.8495884659997</v>
      </c>
      <c r="C13" s="19">
        <v>643.5011680477993</v>
      </c>
      <c r="D13" s="19">
        <v>2987.7276748037016</v>
      </c>
      <c r="E13" s="19">
        <v>7560.8322192558062</v>
      </c>
      <c r="F13" s="19">
        <v>2210.8506085052409</v>
      </c>
      <c r="G13" s="19">
        <v>9.8601638028475236</v>
      </c>
    </row>
    <row r="14" spans="1:8" s="13" customFormat="1" x14ac:dyDescent="0.2">
      <c r="A14" s="13" t="s">
        <v>47</v>
      </c>
      <c r="B14" s="14">
        <v>2994.72</v>
      </c>
      <c r="C14" s="14">
        <v>37.085005898655005</v>
      </c>
      <c r="D14" s="14">
        <v>138.25</v>
      </c>
      <c r="E14" s="14">
        <v>1142.25</v>
      </c>
      <c r="F14" s="14">
        <v>174.73213272323002</v>
      </c>
      <c r="G14" s="14">
        <v>2.1891646876574987E-2</v>
      </c>
    </row>
    <row r="15" spans="1:8" s="34" customFormat="1" x14ac:dyDescent="0.2">
      <c r="A15" s="34" t="s">
        <v>76</v>
      </c>
      <c r="B15" s="35">
        <v>1942.6999999999996</v>
      </c>
      <c r="C15" s="35">
        <v>246.92109784600004</v>
      </c>
      <c r="D15" s="35">
        <v>587.81987358399988</v>
      </c>
      <c r="E15" s="35">
        <v>5722.1254609999996</v>
      </c>
      <c r="F15" s="35">
        <v>1384.9365926338508</v>
      </c>
      <c r="G15" s="35">
        <v>1.0094237043194239</v>
      </c>
    </row>
    <row r="16" spans="1:8" s="13" customFormat="1" x14ac:dyDescent="0.2">
      <c r="A16" s="13" t="s">
        <v>66</v>
      </c>
      <c r="B16" s="14">
        <v>1795.2142243929995</v>
      </c>
      <c r="C16" s="14">
        <v>326.2647467997997</v>
      </c>
      <c r="D16" s="14">
        <v>623.07038424369978</v>
      </c>
      <c r="E16" s="14">
        <v>2054.8956799092998</v>
      </c>
      <c r="F16" s="14">
        <v>349.54059855699364</v>
      </c>
      <c r="G16" s="14">
        <v>1.8932307648686091</v>
      </c>
    </row>
    <row r="17" spans="1:7" s="21" customFormat="1" x14ac:dyDescent="0.2">
      <c r="A17" s="21" t="s">
        <v>17</v>
      </c>
      <c r="B17" s="22">
        <v>1650.2399999999998</v>
      </c>
      <c r="C17" s="22">
        <v>232.41946995000004</v>
      </c>
      <c r="D17" s="22">
        <v>420.10600299999999</v>
      </c>
      <c r="E17" s="22">
        <v>12482.331399999999</v>
      </c>
      <c r="F17" s="22">
        <v>922.21923118544612</v>
      </c>
      <c r="G17" s="22">
        <v>2.9702660074541654</v>
      </c>
    </row>
    <row r="18" spans="1:7" s="26" customFormat="1" x14ac:dyDescent="0.2">
      <c r="A18" s="26" t="s">
        <v>20</v>
      </c>
      <c r="B18" s="27">
        <v>1513.7778213100003</v>
      </c>
      <c r="C18" s="27">
        <v>3991.6092535695998</v>
      </c>
      <c r="D18" s="27">
        <v>330.91036874499997</v>
      </c>
      <c r="E18" s="27">
        <v>17939.990511919998</v>
      </c>
      <c r="F18" s="27">
        <v>142.95700631917853</v>
      </c>
      <c r="G18" s="27">
        <v>0.58505565472747001</v>
      </c>
    </row>
    <row r="19" spans="1:7" s="24" customFormat="1" x14ac:dyDescent="0.2">
      <c r="A19" s="24" t="s">
        <v>70</v>
      </c>
      <c r="B19" s="25">
        <v>1451.5801370999995</v>
      </c>
      <c r="C19" s="25">
        <v>708.60128156679991</v>
      </c>
      <c r="D19" s="25">
        <v>979.33789862089964</v>
      </c>
      <c r="E19" s="25">
        <v>1812.3341935866999</v>
      </c>
      <c r="F19" s="25">
        <v>380.31198170750491</v>
      </c>
      <c r="G19" s="25">
        <v>6.0906500037403593</v>
      </c>
    </row>
    <row r="20" spans="1:7" s="26" customFormat="1" x14ac:dyDescent="0.2">
      <c r="A20" s="26" t="s">
        <v>43</v>
      </c>
      <c r="B20" s="27">
        <v>1405.5327478940003</v>
      </c>
      <c r="C20" s="27">
        <v>267.75436347829992</v>
      </c>
      <c r="D20" s="27">
        <v>800.02252702859926</v>
      </c>
      <c r="E20" s="27">
        <v>3639.6977701649139</v>
      </c>
      <c r="F20" s="27">
        <v>300.50983528632042</v>
      </c>
      <c r="G20" s="27">
        <v>0.76933369117057127</v>
      </c>
    </row>
    <row r="21" spans="1:7" s="26" customFormat="1" x14ac:dyDescent="0.2">
      <c r="A21" s="26" t="s">
        <v>44</v>
      </c>
      <c r="B21" s="27">
        <v>1306.0101500000003</v>
      </c>
      <c r="C21" s="27">
        <v>425.36174691999992</v>
      </c>
      <c r="D21" s="27">
        <v>810.87615258899973</v>
      </c>
      <c r="E21" s="27">
        <v>1318.49136559</v>
      </c>
      <c r="F21" s="27">
        <v>468.92871704034843</v>
      </c>
      <c r="G21" s="27">
        <v>0.25139472084269493</v>
      </c>
    </row>
    <row r="22" spans="1:7" s="26" customFormat="1" x14ac:dyDescent="0.2">
      <c r="A22" s="26" t="s">
        <v>99</v>
      </c>
      <c r="B22" s="27">
        <v>1292.5900000000001</v>
      </c>
      <c r="C22" s="27">
        <v>5126.7299999999996</v>
      </c>
      <c r="D22" s="27">
        <v>926.93000000000006</v>
      </c>
      <c r="E22" s="27">
        <v>1361.16</v>
      </c>
      <c r="F22" s="27">
        <v>713.62619290800012</v>
      </c>
      <c r="G22" s="27">
        <v>0.506508037778991</v>
      </c>
    </row>
    <row r="23" spans="1:7" s="26" customFormat="1" x14ac:dyDescent="0.2">
      <c r="A23" s="26" t="s">
        <v>95</v>
      </c>
      <c r="B23" s="27">
        <v>1108.95</v>
      </c>
      <c r="C23" s="27">
        <v>129.02999999999997</v>
      </c>
      <c r="D23" s="27">
        <v>3309.5299999999997</v>
      </c>
      <c r="E23" s="27">
        <v>990.8599999999999</v>
      </c>
      <c r="F23" s="27">
        <v>648.08745821321418</v>
      </c>
      <c r="G23" s="27">
        <v>0.11516409454</v>
      </c>
    </row>
    <row r="24" spans="1:7" s="24" customFormat="1" x14ac:dyDescent="0.2">
      <c r="A24" s="24" t="s">
        <v>83</v>
      </c>
      <c r="B24" s="25">
        <v>1106.6400000000001</v>
      </c>
      <c r="C24" s="25">
        <v>191.38</v>
      </c>
      <c r="D24" s="25">
        <v>927.66000000000008</v>
      </c>
      <c r="E24" s="25">
        <v>650.37999999999988</v>
      </c>
      <c r="F24" s="25">
        <v>2118.7118543668867</v>
      </c>
      <c r="G24" s="25">
        <v>1.6578182428399997</v>
      </c>
    </row>
    <row r="25" spans="1:7" s="30" customFormat="1" x14ac:dyDescent="0.2">
      <c r="A25" s="30" t="s">
        <v>61</v>
      </c>
      <c r="B25" s="31">
        <v>812.96954078999988</v>
      </c>
      <c r="C25" s="31">
        <v>588.67149531999996</v>
      </c>
      <c r="D25" s="31">
        <v>1005.8199174380007</v>
      </c>
      <c r="E25" s="31">
        <v>143.05455518749997</v>
      </c>
      <c r="F25" s="31">
        <v>7.4300958044708487</v>
      </c>
      <c r="G25" s="31">
        <v>0.80110245362029731</v>
      </c>
    </row>
    <row r="26" spans="1:7" s="24" customFormat="1" x14ac:dyDescent="0.2">
      <c r="A26" s="24" t="s">
        <v>45</v>
      </c>
      <c r="B26" s="25">
        <v>753.15999999999974</v>
      </c>
      <c r="C26" s="25">
        <v>276.36500553999997</v>
      </c>
      <c r="D26" s="25">
        <v>1983.9299999999998</v>
      </c>
      <c r="E26" s="25">
        <v>1747.0476000000001</v>
      </c>
      <c r="F26" s="25">
        <v>117.95897335678978</v>
      </c>
      <c r="G26" s="25">
        <v>13.509554578360563</v>
      </c>
    </row>
    <row r="27" spans="1:7" s="26" customFormat="1" x14ac:dyDescent="0.2">
      <c r="A27" s="26" t="s">
        <v>73</v>
      </c>
      <c r="B27" s="27">
        <v>643.13225760000012</v>
      </c>
      <c r="C27" s="27">
        <v>77.658026614000008</v>
      </c>
      <c r="D27" s="27">
        <v>157.71130838100001</v>
      </c>
      <c r="E27" s="27">
        <v>284.10371964500007</v>
      </c>
      <c r="F27" s="27">
        <v>42.843986371886935</v>
      </c>
      <c r="G27" s="27">
        <v>0.33125407701359999</v>
      </c>
    </row>
    <row r="28" spans="1:7" s="24" customFormat="1" x14ac:dyDescent="0.2">
      <c r="A28" s="24" t="s">
        <v>90</v>
      </c>
      <c r="B28" s="25">
        <v>479.67999999999995</v>
      </c>
      <c r="C28" s="25">
        <v>2062.6799999999998</v>
      </c>
      <c r="D28" s="25">
        <v>62.8</v>
      </c>
      <c r="E28" s="25">
        <v>35.56</v>
      </c>
      <c r="F28" s="25">
        <v>36.791806744535435</v>
      </c>
      <c r="G28" s="25">
        <v>0.95016152805669996</v>
      </c>
    </row>
    <row r="29" spans="1:7" s="24" customFormat="1" x14ac:dyDescent="0.2">
      <c r="A29" s="24" t="s">
        <v>41</v>
      </c>
      <c r="B29" s="25">
        <v>474.88192500000002</v>
      </c>
      <c r="C29" s="25">
        <v>14.776542960000002</v>
      </c>
      <c r="D29" s="25">
        <v>436.74355743000001</v>
      </c>
      <c r="E29" s="25">
        <v>2493.3634837179993</v>
      </c>
      <c r="F29" s="25">
        <v>186.68350549021002</v>
      </c>
      <c r="G29" s="25">
        <v>2.2175321133910213</v>
      </c>
    </row>
    <row r="30" spans="1:7" s="32" customFormat="1" x14ac:dyDescent="0.2">
      <c r="A30" s="32" t="s">
        <v>56</v>
      </c>
      <c r="B30" s="33">
        <v>406.11</v>
      </c>
      <c r="C30" s="33">
        <v>28.679999999999996</v>
      </c>
      <c r="D30" s="33">
        <v>214.44000000000003</v>
      </c>
      <c r="E30" s="33">
        <v>996.05000000000007</v>
      </c>
      <c r="F30" s="33">
        <v>137.72348061726001</v>
      </c>
      <c r="G30" s="33">
        <v>0.77053532665000013</v>
      </c>
    </row>
    <row r="31" spans="1:7" s="34" customFormat="1" x14ac:dyDescent="0.2">
      <c r="A31" s="34" t="s">
        <v>74</v>
      </c>
      <c r="B31" s="35">
        <v>382.82394994600008</v>
      </c>
      <c r="C31" s="35">
        <v>20.596458906000002</v>
      </c>
      <c r="D31" s="35">
        <v>212.43366297929995</v>
      </c>
      <c r="E31" s="35">
        <v>10590.131615509999</v>
      </c>
      <c r="F31" s="35">
        <v>1863.3385694802564</v>
      </c>
      <c r="G31" s="35">
        <v>1.169981818229</v>
      </c>
    </row>
    <row r="32" spans="1:7" s="24" customFormat="1" x14ac:dyDescent="0.2">
      <c r="A32" s="24" t="s">
        <v>46</v>
      </c>
      <c r="B32" s="25">
        <v>316.89047999999997</v>
      </c>
      <c r="C32" s="25">
        <v>3.8055649999999992</v>
      </c>
      <c r="D32" s="25">
        <v>143.69487502000001</v>
      </c>
      <c r="E32" s="25">
        <v>202.02090899999999</v>
      </c>
      <c r="F32" s="25">
        <v>15.515765227344998</v>
      </c>
      <c r="G32" s="25">
        <v>0.71763970377610009</v>
      </c>
    </row>
    <row r="33" spans="1:7" s="18" customFormat="1" x14ac:dyDescent="0.2">
      <c r="A33" s="18" t="s">
        <v>72</v>
      </c>
      <c r="B33" s="19">
        <v>314.3117181099999</v>
      </c>
      <c r="C33" s="19">
        <v>52.679458898999997</v>
      </c>
      <c r="D33" s="19">
        <v>15.486082292999996</v>
      </c>
      <c r="E33" s="19">
        <v>5600.1741435430022</v>
      </c>
      <c r="F33" s="19">
        <v>496.53114491993944</v>
      </c>
      <c r="G33" s="19">
        <v>0.27147752508723988</v>
      </c>
    </row>
    <row r="34" spans="1:7" s="32" customFormat="1" x14ac:dyDescent="0.2">
      <c r="A34" s="32" t="s">
        <v>77</v>
      </c>
      <c r="B34" s="33">
        <v>311.34000000000003</v>
      </c>
      <c r="C34" s="33">
        <v>24.401747000000004</v>
      </c>
      <c r="D34" s="33">
        <v>152.4</v>
      </c>
      <c r="E34" s="33">
        <v>251.98999999999998</v>
      </c>
      <c r="F34" s="33">
        <v>98.204076843399221</v>
      </c>
      <c r="G34" s="33">
        <v>0.19885080804800001</v>
      </c>
    </row>
    <row r="35" spans="1:7" s="26" customFormat="1" x14ac:dyDescent="0.2">
      <c r="A35" s="26" t="s">
        <v>18</v>
      </c>
      <c r="B35" s="27">
        <v>272.81110466000001</v>
      </c>
      <c r="C35" s="27">
        <v>3.5543544237499978</v>
      </c>
      <c r="D35" s="27">
        <v>40.140157113000001</v>
      </c>
      <c r="E35" s="27">
        <v>2248.3909922059993</v>
      </c>
      <c r="F35" s="27">
        <v>19.533069610600357</v>
      </c>
      <c r="G35" s="27">
        <v>5.2699642658999993E-3</v>
      </c>
    </row>
    <row r="36" spans="1:7" s="32" customFormat="1" x14ac:dyDescent="0.2">
      <c r="A36" s="32" t="s">
        <v>101</v>
      </c>
      <c r="B36" s="33">
        <v>179.80570000000003</v>
      </c>
      <c r="C36" s="33">
        <v>15.78105811</v>
      </c>
      <c r="D36" s="33">
        <v>243.43038955899996</v>
      </c>
      <c r="E36" s="33">
        <v>444.75260732000015</v>
      </c>
      <c r="F36" s="33">
        <v>45.630273777253436</v>
      </c>
      <c r="G36" s="33">
        <v>0.38070797365097997</v>
      </c>
    </row>
    <row r="37" spans="1:7" s="24" customFormat="1" x14ac:dyDescent="0.2">
      <c r="A37" s="24" t="s">
        <v>81</v>
      </c>
      <c r="B37" s="25">
        <v>159.96</v>
      </c>
      <c r="C37" s="25">
        <v>704.35</v>
      </c>
      <c r="D37" s="25">
        <v>420</v>
      </c>
      <c r="E37" s="25">
        <v>10.36</v>
      </c>
      <c r="F37" s="25">
        <v>2.7162034576365994</v>
      </c>
      <c r="G37" s="25">
        <v>5.7726859387499996</v>
      </c>
    </row>
    <row r="38" spans="1:7" s="32" customFormat="1" x14ac:dyDescent="0.2">
      <c r="A38" s="32" t="s">
        <v>96</v>
      </c>
      <c r="B38" s="33">
        <v>116.98</v>
      </c>
      <c r="C38" s="33">
        <v>2.4121049999999999</v>
      </c>
      <c r="D38" s="33">
        <v>54.410000000000004</v>
      </c>
      <c r="E38" s="33">
        <v>86</v>
      </c>
      <c r="F38" s="33">
        <v>10.91324864219234</v>
      </c>
      <c r="G38" s="33">
        <v>5.2601989117E-3</v>
      </c>
    </row>
    <row r="39" spans="1:7" s="24" customFormat="1" x14ac:dyDescent="0.2">
      <c r="A39" s="24" t="s">
        <v>88</v>
      </c>
      <c r="B39" s="25">
        <v>109.11999999999999</v>
      </c>
      <c r="C39" s="25">
        <v>5.9607069879999992</v>
      </c>
      <c r="D39" s="25">
        <v>54.919999999999995</v>
      </c>
      <c r="E39" s="25">
        <v>68.894041403999992</v>
      </c>
      <c r="F39" s="25">
        <v>69.321919000973395</v>
      </c>
      <c r="G39" s="25">
        <v>0.15665181354780003</v>
      </c>
    </row>
    <row r="40" spans="1:7" s="21" customFormat="1" x14ac:dyDescent="0.2">
      <c r="A40" s="21" t="s">
        <v>92</v>
      </c>
      <c r="B40" s="22">
        <v>84.42</v>
      </c>
      <c r="C40" s="22">
        <v>2.1315922360000004</v>
      </c>
      <c r="D40" s="22">
        <v>147.665838146</v>
      </c>
      <c r="E40" s="22">
        <v>1283.5353771739999</v>
      </c>
      <c r="F40" s="22">
        <v>584.99656599566356</v>
      </c>
      <c r="G40" s="22">
        <v>5.6216282347576092</v>
      </c>
    </row>
    <row r="41" spans="1:7" s="24" customFormat="1" x14ac:dyDescent="0.2">
      <c r="A41" s="24" t="s">
        <v>89</v>
      </c>
      <c r="B41" s="25">
        <v>72.67</v>
      </c>
      <c r="C41" s="25">
        <v>0.90753499999999998</v>
      </c>
      <c r="D41" s="25">
        <v>55.45</v>
      </c>
      <c r="E41" s="25">
        <v>41.75</v>
      </c>
      <c r="F41" s="25">
        <v>2.8447377319180096</v>
      </c>
      <c r="G41" s="25">
        <v>1.0346576912142</v>
      </c>
    </row>
    <row r="42" spans="1:7" s="24" customFormat="1" x14ac:dyDescent="0.2">
      <c r="A42" s="24" t="s">
        <v>91</v>
      </c>
      <c r="B42" s="25">
        <v>68.789999999999992</v>
      </c>
      <c r="C42" s="25">
        <v>5.59</v>
      </c>
      <c r="D42" s="25">
        <v>89.929999999999993</v>
      </c>
      <c r="E42" s="25">
        <v>43.06</v>
      </c>
      <c r="F42" s="25">
        <v>5.6786473584299992</v>
      </c>
      <c r="G42" s="25">
        <v>0.78431800595500001</v>
      </c>
    </row>
    <row r="43" spans="1:7" s="34" customFormat="1" x14ac:dyDescent="0.2">
      <c r="A43" s="34" t="s">
        <v>25</v>
      </c>
      <c r="B43" s="35">
        <v>58.86</v>
      </c>
      <c r="C43" s="35">
        <v>0.36180000000000001</v>
      </c>
      <c r="D43" s="35">
        <v>8.68</v>
      </c>
      <c r="E43" s="35">
        <v>38.92</v>
      </c>
      <c r="F43" s="35">
        <v>35.524086690390007</v>
      </c>
      <c r="G43" s="35">
        <v>3.5598107200000007E-2</v>
      </c>
    </row>
    <row r="44" spans="1:7" s="32" customFormat="1" x14ac:dyDescent="0.2">
      <c r="A44" s="32" t="s">
        <v>102</v>
      </c>
      <c r="B44" s="33">
        <v>49.389999999999993</v>
      </c>
      <c r="C44" s="33">
        <v>3.3051457500000008</v>
      </c>
      <c r="D44" s="33">
        <v>88.05</v>
      </c>
      <c r="E44" s="33">
        <v>929.99000000000012</v>
      </c>
      <c r="F44" s="33">
        <v>45.717581954043339</v>
      </c>
      <c r="G44" s="33">
        <v>0.13606446731202002</v>
      </c>
    </row>
    <row r="45" spans="1:7" s="13" customFormat="1" x14ac:dyDescent="0.2">
      <c r="A45" s="13" t="s">
        <v>64</v>
      </c>
      <c r="B45" s="14">
        <v>38.129999999999995</v>
      </c>
      <c r="C45" s="14">
        <v>0.69434000000000007</v>
      </c>
      <c r="D45" s="14">
        <v>2.8899999999999997</v>
      </c>
      <c r="E45" s="14">
        <v>37.979999999999997</v>
      </c>
      <c r="F45" s="14">
        <v>5.0893870290944987</v>
      </c>
      <c r="G45" s="14">
        <v>6.2444146549999987E-5</v>
      </c>
    </row>
    <row r="46" spans="1:7" s="18" customFormat="1" x14ac:dyDescent="0.2">
      <c r="A46" s="18" t="s">
        <v>28</v>
      </c>
      <c r="B46" s="19">
        <v>21.400000000000002</v>
      </c>
      <c r="C46" s="19">
        <v>0.20449100000000001</v>
      </c>
      <c r="D46" s="19">
        <v>24.933241299999999</v>
      </c>
      <c r="E46" s="19">
        <v>16.559999999999999</v>
      </c>
      <c r="F46" s="19">
        <v>19.879524919601501</v>
      </c>
      <c r="G46" s="19">
        <v>5.44609906E-3</v>
      </c>
    </row>
    <row r="47" spans="1:7" s="24" customFormat="1" x14ac:dyDescent="0.2">
      <c r="A47" s="24" t="s">
        <v>80</v>
      </c>
      <c r="B47" s="25">
        <v>16.61</v>
      </c>
      <c r="C47" s="25">
        <v>0.12157</v>
      </c>
      <c r="D47" s="25">
        <v>4.74</v>
      </c>
      <c r="E47" s="25">
        <v>7.1899999999999995</v>
      </c>
      <c r="F47" s="25">
        <v>1.1662946949999999</v>
      </c>
      <c r="G47" s="25">
        <v>2.2777789999999999E-2</v>
      </c>
    </row>
    <row r="48" spans="1:7" s="21" customFormat="1" x14ac:dyDescent="0.2">
      <c r="A48" s="21" t="s">
        <v>15</v>
      </c>
      <c r="B48" s="22">
        <v>11.575482509999992</v>
      </c>
      <c r="C48" s="22">
        <v>0.22726300759999998</v>
      </c>
      <c r="D48" s="22">
        <v>13.944778531400001</v>
      </c>
      <c r="E48" s="22">
        <v>983.51647875992921</v>
      </c>
      <c r="F48" s="22">
        <v>68.618077182170509</v>
      </c>
      <c r="G48" s="22">
        <v>2.8298368316800004E-2</v>
      </c>
    </row>
    <row r="49" spans="1:7" s="24" customFormat="1" x14ac:dyDescent="0.2">
      <c r="A49" s="24" t="s">
        <v>82</v>
      </c>
      <c r="B49" s="25">
        <v>3.73</v>
      </c>
      <c r="C49" s="25">
        <v>0.02</v>
      </c>
      <c r="D49" s="25">
        <v>0.98</v>
      </c>
      <c r="E49" s="25">
        <v>0.2</v>
      </c>
      <c r="F49" s="25">
        <v>0</v>
      </c>
      <c r="G49" s="25">
        <v>0.49905500000000003</v>
      </c>
    </row>
    <row r="50" spans="1:7" s="13" customFormat="1" x14ac:dyDescent="0.2">
      <c r="A50" s="13" t="s">
        <v>48</v>
      </c>
      <c r="B50" s="14">
        <v>0.57750310999999999</v>
      </c>
      <c r="C50" s="14">
        <v>0.10303522300000001</v>
      </c>
      <c r="D50" s="14">
        <v>0.77170249550000025</v>
      </c>
      <c r="E50" s="14">
        <v>1972.9083934130826</v>
      </c>
      <c r="F50" s="14">
        <v>17.390927685899157</v>
      </c>
      <c r="G50" s="14">
        <v>8.7731500000000004E-7</v>
      </c>
    </row>
    <row r="53" spans="1:7" ht="21.75" customHeight="1" x14ac:dyDescent="0.25">
      <c r="A53" s="9" t="s">
        <v>105</v>
      </c>
    </row>
    <row r="54" spans="1:7" s="16" customFormat="1" x14ac:dyDescent="0.2">
      <c r="A54" s="16" t="s">
        <v>12</v>
      </c>
      <c r="B54" s="17">
        <v>91390.125470347368</v>
      </c>
      <c r="C54" s="17">
        <v>9835.0327679048496</v>
      </c>
      <c r="D54" s="17">
        <v>3717.3531671697042</v>
      </c>
      <c r="E54" s="17">
        <v>19662.800016801746</v>
      </c>
      <c r="F54" s="17">
        <v>0</v>
      </c>
      <c r="G54" s="17">
        <v>0</v>
      </c>
    </row>
    <row r="55" spans="1:7" s="16" customFormat="1" x14ac:dyDescent="0.2">
      <c r="A55" s="16" t="s">
        <v>29</v>
      </c>
      <c r="B55" s="17">
        <v>8375.7899999999991</v>
      </c>
      <c r="C55" s="17">
        <v>10951.04</v>
      </c>
      <c r="D55" s="17">
        <v>1712.49</v>
      </c>
      <c r="E55" s="17">
        <v>709.67</v>
      </c>
      <c r="F55" s="17">
        <v>825.47725679400025</v>
      </c>
      <c r="G55" s="17">
        <v>1.6616072478299999</v>
      </c>
    </row>
    <row r="56" spans="1:7" s="16" customFormat="1" x14ac:dyDescent="0.2">
      <c r="A56" s="16" t="s">
        <v>79</v>
      </c>
      <c r="B56" s="17">
        <v>40433.89</v>
      </c>
      <c r="C56" s="17">
        <v>8195.3868399999992</v>
      </c>
      <c r="D56" s="17">
        <v>3583.3799999999997</v>
      </c>
      <c r="E56" s="17">
        <v>1770.0597911000002</v>
      </c>
      <c r="F56" s="17">
        <v>1082.2784642940728</v>
      </c>
      <c r="G56" s="17">
        <v>10.920319312370077</v>
      </c>
    </row>
    <row r="57" spans="1:7" s="16" customFormat="1" x14ac:dyDescent="0.2">
      <c r="A57" s="16" t="s">
        <v>62</v>
      </c>
      <c r="B57" s="17">
        <v>24094.91</v>
      </c>
      <c r="C57" s="17">
        <v>2749.7</v>
      </c>
      <c r="D57" s="17">
        <v>721.69999999999993</v>
      </c>
      <c r="E57" s="17">
        <v>242.90999999999994</v>
      </c>
      <c r="F57" s="17">
        <v>3612.3904649374026</v>
      </c>
      <c r="G57" s="17">
        <v>2.2414030069877997</v>
      </c>
    </row>
    <row r="58" spans="1:7" s="16" customFormat="1" x14ac:dyDescent="0.2">
      <c r="A58" s="16" t="s">
        <v>87</v>
      </c>
      <c r="B58" s="17">
        <v>21871.374972355108</v>
      </c>
      <c r="C58" s="17">
        <v>159.22799073228614</v>
      </c>
      <c r="D58" s="17">
        <v>590.98481832591642</v>
      </c>
      <c r="E58" s="17">
        <v>1506.3040826069996</v>
      </c>
      <c r="F58" s="17">
        <v>49.290356776067107</v>
      </c>
      <c r="G58" s="17">
        <v>303.3651680072561</v>
      </c>
    </row>
    <row r="59" spans="1:7" s="16" customFormat="1" x14ac:dyDescent="0.2">
      <c r="A59" s="16" t="s">
        <v>93</v>
      </c>
      <c r="B59" s="17">
        <v>2726.9600000000005</v>
      </c>
      <c r="C59" s="17">
        <v>5962.9346419999993</v>
      </c>
      <c r="D59" s="17">
        <v>349.59170162999999</v>
      </c>
      <c r="E59" s="17">
        <v>66.591926999999998</v>
      </c>
      <c r="F59" s="17">
        <v>182.24295201852735</v>
      </c>
      <c r="G59" s="17">
        <v>1.4959008235116</v>
      </c>
    </row>
    <row r="60" spans="1:7" s="16" customFormat="1" x14ac:dyDescent="0.2">
      <c r="A60" s="16" t="s">
        <v>54</v>
      </c>
      <c r="B60" s="17">
        <v>6124.4322443100027</v>
      </c>
      <c r="C60" s="17">
        <v>1919.437187265486</v>
      </c>
      <c r="D60" s="17">
        <v>755.74852462589945</v>
      </c>
      <c r="E60" s="17">
        <v>665.75654655147525</v>
      </c>
      <c r="F60" s="17">
        <v>161.59068212688913</v>
      </c>
      <c r="G60" s="17">
        <v>1.897621744390849</v>
      </c>
    </row>
    <row r="61" spans="1:7" s="16" customFormat="1" x14ac:dyDescent="0.2">
      <c r="A61" s="16" t="s">
        <v>57</v>
      </c>
      <c r="B61" s="17">
        <v>2652.84</v>
      </c>
      <c r="C61" s="17">
        <v>167.91077643800006</v>
      </c>
      <c r="D61" s="17">
        <v>1298.6097358386198</v>
      </c>
      <c r="E61" s="17">
        <v>1057.1401576099001</v>
      </c>
      <c r="F61" s="17">
        <v>108.18623340469027</v>
      </c>
      <c r="G61" s="17">
        <v>1.60616615040191</v>
      </c>
    </row>
    <row r="62" spans="1:7" s="16" customFormat="1" x14ac:dyDescent="0.2">
      <c r="A62" s="16" t="s">
        <v>31</v>
      </c>
      <c r="B62" s="17">
        <v>20321.309999999987</v>
      </c>
      <c r="C62" s="17">
        <v>65.117834289999976</v>
      </c>
      <c r="D62" s="17">
        <v>592.69263809400024</v>
      </c>
      <c r="E62" s="17">
        <v>2827.9168640000003</v>
      </c>
      <c r="F62" s="17">
        <v>1010.1010086383732</v>
      </c>
      <c r="G62" s="17">
        <v>0.37037865544068999</v>
      </c>
    </row>
    <row r="63" spans="1:7" s="16" customFormat="1" x14ac:dyDescent="0.2">
      <c r="A63" s="16" t="s">
        <v>86</v>
      </c>
      <c r="B63" s="17">
        <v>10316.419999999998</v>
      </c>
      <c r="C63" s="17">
        <v>10530.342690364998</v>
      </c>
      <c r="D63" s="17">
        <v>1619.2500000000002</v>
      </c>
      <c r="E63" s="17">
        <v>3244.8699999999994</v>
      </c>
      <c r="F63" s="17">
        <v>2524.4116603633179</v>
      </c>
      <c r="G63" s="17">
        <v>8.6540719867855866</v>
      </c>
    </row>
    <row r="64" spans="1:7" s="16" customFormat="1" x14ac:dyDescent="0.2">
      <c r="A64" s="16" t="s">
        <v>55</v>
      </c>
      <c r="B64" s="17">
        <v>3664.5111099999999</v>
      </c>
      <c r="C64" s="17">
        <v>2296.6384292199987</v>
      </c>
      <c r="D64" s="17">
        <v>1888.7004809999989</v>
      </c>
      <c r="E64" s="17">
        <v>3491.0272532000004</v>
      </c>
      <c r="F64" s="17">
        <v>884.05536924391026</v>
      </c>
      <c r="G64" s="17">
        <v>0.55326027931459965</v>
      </c>
    </row>
    <row r="65" spans="1:7" s="16" customFormat="1" x14ac:dyDescent="0.2">
      <c r="A65" s="16" t="s">
        <v>98</v>
      </c>
      <c r="B65" s="17">
        <v>3569.7603194299977</v>
      </c>
      <c r="C65" s="17">
        <v>863.40042651547992</v>
      </c>
      <c r="D65" s="17">
        <v>370.62248941281985</v>
      </c>
      <c r="E65" s="17">
        <v>1721.8551754626997</v>
      </c>
      <c r="F65" s="17">
        <v>401.85275141854243</v>
      </c>
      <c r="G65" s="17">
        <v>5.5151257481972467</v>
      </c>
    </row>
    <row r="66" spans="1:7" s="16" customFormat="1" x14ac:dyDescent="0.2">
      <c r="A66" s="16" t="s">
        <v>42</v>
      </c>
      <c r="B66" s="17">
        <v>1186.4299999999998</v>
      </c>
      <c r="C66" s="17">
        <v>17118.71</v>
      </c>
      <c r="D66" s="17">
        <v>177.41</v>
      </c>
      <c r="E66" s="17">
        <v>67.52</v>
      </c>
      <c r="F66" s="17">
        <v>431.37450296175922</v>
      </c>
      <c r="G66" s="17">
        <v>3.3777632609500001E-2</v>
      </c>
    </row>
    <row r="67" spans="1:7" s="16" customFormat="1" x14ac:dyDescent="0.2">
      <c r="A67" s="16" t="s">
        <v>11</v>
      </c>
      <c r="B67" s="17">
        <v>831.75513179999984</v>
      </c>
      <c r="C67" s="17">
        <v>150.206751131</v>
      </c>
      <c r="D67" s="17">
        <v>122.73088711600001</v>
      </c>
      <c r="E67" s="17">
        <v>1259.5999999999999</v>
      </c>
      <c r="F67" s="17">
        <v>287.8665099080539</v>
      </c>
      <c r="G67" s="17">
        <v>1.8570406024405903</v>
      </c>
    </row>
    <row r="68" spans="1:7" s="16" customFormat="1" x14ac:dyDescent="0.2">
      <c r="A68" s="16" t="s">
        <v>22</v>
      </c>
      <c r="B68" s="17">
        <v>318.61</v>
      </c>
      <c r="C68" s="17">
        <v>1086.4026279999998</v>
      </c>
      <c r="D68" s="17">
        <v>344.81791000000004</v>
      </c>
      <c r="E68" s="17">
        <v>199.14999999999998</v>
      </c>
      <c r="F68" s="17">
        <v>124.8848885480855</v>
      </c>
      <c r="G68" s="17">
        <v>1.2953566856398204</v>
      </c>
    </row>
    <row r="69" spans="1:7" s="16" customFormat="1" x14ac:dyDescent="0.2">
      <c r="A69" s="16" t="s">
        <v>40</v>
      </c>
      <c r="B69" s="17">
        <v>164.79</v>
      </c>
      <c r="C69" s="17">
        <v>11.855400000000001</v>
      </c>
      <c r="D69" s="17">
        <v>80.100000000000009</v>
      </c>
      <c r="E69" s="17">
        <v>106.08999999999999</v>
      </c>
      <c r="F69" s="17">
        <v>30.388569533062118</v>
      </c>
      <c r="G69" s="17">
        <v>1.4165190311240002E-2</v>
      </c>
    </row>
    <row r="70" spans="1:7" s="16" customFormat="1" x14ac:dyDescent="0.2">
      <c r="A70" s="16" t="s">
        <v>52</v>
      </c>
      <c r="B70" s="17">
        <v>134.64009000000001</v>
      </c>
      <c r="C70" s="17">
        <v>5.7920355839999997</v>
      </c>
      <c r="D70" s="17">
        <v>20.223453878600001</v>
      </c>
      <c r="E70" s="17">
        <v>120.585505</v>
      </c>
      <c r="F70" s="17">
        <v>20.12385624285594</v>
      </c>
      <c r="G70" s="17">
        <v>0.17425655631870002</v>
      </c>
    </row>
    <row r="71" spans="1:7" s="16" customFormat="1" x14ac:dyDescent="0.2">
      <c r="A71" s="16" t="s">
        <v>13</v>
      </c>
      <c r="B71" s="17">
        <v>0.20173999999999997</v>
      </c>
      <c r="C71" s="17">
        <v>2.9915299999999996E-3</v>
      </c>
      <c r="D71" s="17">
        <v>13.680590944</v>
      </c>
      <c r="E71" s="17">
        <v>194.96065038999998</v>
      </c>
      <c r="F71" s="17">
        <v>8.2968729585000001E-3</v>
      </c>
      <c r="G71" s="17">
        <v>1.9163783000000004E-2</v>
      </c>
    </row>
    <row r="72" spans="1:7" s="38" customFormat="1" x14ac:dyDescent="0.2">
      <c r="A72" s="38" t="s">
        <v>114</v>
      </c>
      <c r="B72" s="39">
        <f>SUM(B75,B76)</f>
        <v>15.598341199999998</v>
      </c>
      <c r="C72" s="39">
        <f>SUM(C75,C76)</f>
        <v>7.5964754999999995E-2</v>
      </c>
      <c r="D72" s="39">
        <f>SUM(D75,D76)</f>
        <v>1.7460364509999999</v>
      </c>
      <c r="E72" s="39">
        <f>SUM(E75,E76)</f>
        <v>213.59311049300007</v>
      </c>
      <c r="F72" s="39">
        <f>SUM(F75,F76)</f>
        <v>99.003529042553794</v>
      </c>
      <c r="G72" s="39">
        <f>SUM(G75,G76)</f>
        <v>6.4215847999999991E-4</v>
      </c>
    </row>
    <row r="73" spans="1:7" s="36" customFormat="1" x14ac:dyDescent="0.2">
      <c r="A73" s="36" t="s">
        <v>97</v>
      </c>
      <c r="B73" s="37">
        <v>11826.922800112237</v>
      </c>
      <c r="C73" s="37">
        <v>1488.8216297244519</v>
      </c>
      <c r="D73" s="37">
        <v>2333.8412171513864</v>
      </c>
      <c r="E73" s="37">
        <v>24293.487904602807</v>
      </c>
      <c r="F73" s="37">
        <v>4145.7275743504197</v>
      </c>
      <c r="G73" s="37">
        <v>17.053317940183838</v>
      </c>
    </row>
    <row r="74" spans="1:7" s="40" customFormat="1" x14ac:dyDescent="0.2">
      <c r="B74" s="41"/>
      <c r="C74" s="41"/>
      <c r="D74" s="41"/>
      <c r="E74" s="41"/>
      <c r="F74" s="41"/>
      <c r="G74" s="41"/>
    </row>
    <row r="75" spans="1:7" x14ac:dyDescent="0.2">
      <c r="A75" t="s">
        <v>36</v>
      </c>
      <c r="B75" s="6">
        <v>1.03</v>
      </c>
      <c r="C75" s="6">
        <v>2.0230350000000003E-3</v>
      </c>
      <c r="D75" s="6">
        <v>5.6036451000000001E-2</v>
      </c>
      <c r="E75" s="6">
        <v>52.886870493000004</v>
      </c>
      <c r="F75" s="6">
        <v>93.360504688430794</v>
      </c>
      <c r="G75" s="6">
        <v>4.0086E-6</v>
      </c>
    </row>
    <row r="76" spans="1:7" x14ac:dyDescent="0.2">
      <c r="A76" t="s">
        <v>37</v>
      </c>
      <c r="B76" s="6">
        <v>14.568341199999999</v>
      </c>
      <c r="C76" s="6">
        <v>7.3941719999999989E-2</v>
      </c>
      <c r="D76" s="6">
        <v>1.69</v>
      </c>
      <c r="E76" s="6">
        <v>160.70624000000007</v>
      </c>
      <c r="F76" s="6">
        <v>5.6430243541229999</v>
      </c>
      <c r="G76" s="6">
        <v>6.3814987999999992E-4</v>
      </c>
    </row>
    <row r="77" spans="1:7" x14ac:dyDescent="0.2">
      <c r="A77" t="s">
        <v>63</v>
      </c>
      <c r="B77" s="6">
        <v>68.290000000000006</v>
      </c>
      <c r="C77" s="6">
        <v>1.43804</v>
      </c>
      <c r="D77" s="6">
        <v>41.609999999999992</v>
      </c>
      <c r="E77" s="6">
        <v>118.52000000000001</v>
      </c>
      <c r="F77" s="6">
        <v>13.700647194414119</v>
      </c>
      <c r="G77" s="6">
        <v>0.69712323317840208</v>
      </c>
    </row>
    <row r="78" spans="1:7" x14ac:dyDescent="0.2">
      <c r="A78" t="s">
        <v>59</v>
      </c>
      <c r="B78" s="6">
        <v>540.73103939999999</v>
      </c>
      <c r="C78" s="6">
        <v>84.120001059999993</v>
      </c>
      <c r="D78" s="6">
        <v>1385.8900514709999</v>
      </c>
      <c r="E78" s="6">
        <v>538.11012679999999</v>
      </c>
      <c r="F78" s="6">
        <v>78.799013725950203</v>
      </c>
      <c r="G78" s="6">
        <v>0.47905487690000004</v>
      </c>
    </row>
    <row r="79" spans="1:7" x14ac:dyDescent="0.2">
      <c r="A79" t="s">
        <v>24</v>
      </c>
      <c r="B79" s="6">
        <v>288.52999999999997</v>
      </c>
      <c r="C79" s="6">
        <v>1142.26</v>
      </c>
      <c r="D79" s="6">
        <v>23.08</v>
      </c>
      <c r="E79" s="6">
        <v>0.33999999999999997</v>
      </c>
      <c r="F79" s="6">
        <v>35.193991331499994</v>
      </c>
      <c r="G79" s="6">
        <v>6.2154999999999995E-2</v>
      </c>
    </row>
    <row r="80" spans="1:7" x14ac:dyDescent="0.2">
      <c r="A80" t="s">
        <v>85</v>
      </c>
      <c r="B80" s="6">
        <v>278.29586700000004</v>
      </c>
      <c r="C80" s="6">
        <v>4.8259137299999981</v>
      </c>
      <c r="D80" s="6">
        <v>92.21944986100003</v>
      </c>
      <c r="E80" s="6">
        <v>3355.3899999999994</v>
      </c>
      <c r="F80" s="6">
        <v>433.67135856800752</v>
      </c>
      <c r="G80" s="6">
        <v>0.1717262060324001</v>
      </c>
    </row>
    <row r="81" spans="1:7" x14ac:dyDescent="0.2">
      <c r="A81" t="s">
        <v>32</v>
      </c>
      <c r="B81" s="6">
        <v>18.580556410000003</v>
      </c>
      <c r="C81" s="6">
        <v>1.4020300377999999</v>
      </c>
      <c r="D81" s="6">
        <v>197.42964295112006</v>
      </c>
      <c r="E81" s="6">
        <v>5.287558251999994</v>
      </c>
      <c r="F81" s="6">
        <v>0.43965652974446484</v>
      </c>
      <c r="G81" s="6">
        <v>1.1378437257336758</v>
      </c>
    </row>
    <row r="82" spans="1:7" x14ac:dyDescent="0.2">
      <c r="A82" t="s">
        <v>51</v>
      </c>
      <c r="B82" s="6">
        <v>807.91162500000064</v>
      </c>
      <c r="C82" s="6">
        <v>288.17574568099997</v>
      </c>
      <c r="D82" s="6">
        <v>493.97076479999998</v>
      </c>
      <c r="E82" s="6">
        <v>632.51545959999999</v>
      </c>
      <c r="F82" s="6">
        <v>81.59162578337687</v>
      </c>
      <c r="G82" s="6">
        <v>3.7552175145972151</v>
      </c>
    </row>
    <row r="83" spans="1:7" ht="21.75" customHeight="1" x14ac:dyDescent="0.25">
      <c r="A83" s="9"/>
    </row>
    <row r="85" spans="1:7" s="10" customFormat="1" ht="21.75" customHeight="1" x14ac:dyDescent="0.2">
      <c r="A85" s="12" t="s">
        <v>104</v>
      </c>
      <c r="B85" s="11">
        <f>SUM(B3,B12)</f>
        <v>362338.62923696643</v>
      </c>
      <c r="C85" s="11">
        <f>SUM(C3,C12)</f>
        <v>754648.15608304099</v>
      </c>
      <c r="D85" s="11">
        <f>SUM(D3,D12)</f>
        <v>44496.616671127158</v>
      </c>
      <c r="E85" s="11">
        <f>SUM(E3,E12)</f>
        <v>9781.462884478653</v>
      </c>
      <c r="F85" s="11">
        <f>SUM(F3,F12)</f>
        <v>11668.645927698097</v>
      </c>
      <c r="G85" s="11">
        <f>SUM(G3,G12)</f>
        <v>128.07163992512412</v>
      </c>
    </row>
    <row r="86" spans="1:7" s="13" customFormat="1" ht="21.75" customHeight="1" x14ac:dyDescent="0.2">
      <c r="A86" s="15" t="s">
        <v>106</v>
      </c>
      <c r="B86" s="14">
        <f>SUM(B7,B14, B16, B45,B50)</f>
        <v>17368.300988811101</v>
      </c>
      <c r="C86" s="14">
        <f>SUM(C7,C14, C16, C45,C50)</f>
        <v>1574.1981918260522</v>
      </c>
      <c r="D86" s="14">
        <f>SUM(D7,D14, D16, D45,D50)</f>
        <v>1799.9225959670587</v>
      </c>
      <c r="E86" s="14">
        <f>SUM(E7,E14, E16, E45,E50)</f>
        <v>23366.937488547021</v>
      </c>
      <c r="F86" s="14">
        <f>SUM(F7,F14, F16, F45,F50)</f>
        <v>2725.268431057088</v>
      </c>
      <c r="G86" s="14">
        <f>SUM(G7,G14, G16, G45,G50)</f>
        <v>2.5664556041925284</v>
      </c>
    </row>
    <row r="87" spans="1:7" s="18" customFormat="1" ht="21.75" customHeight="1" x14ac:dyDescent="0.2">
      <c r="A87" s="18" t="s">
        <v>107</v>
      </c>
      <c r="B87" s="19">
        <f>SUM(B5,B6,B13,B33,B46)</f>
        <v>51737.481906576002</v>
      </c>
      <c r="C87" s="19">
        <f>SUM(C5,C6,C13,C33,C46)</f>
        <v>24587.537582154804</v>
      </c>
      <c r="D87" s="19">
        <f>SUM(D5,D6,D13,D33,D46)</f>
        <v>15295.100409266701</v>
      </c>
      <c r="E87" s="19">
        <f>SUM(E5,E6,E13,E33,E46)</f>
        <v>44979.959362798792</v>
      </c>
      <c r="F87" s="19">
        <f>SUM(F5,F6,F13,F33,F46)</f>
        <v>7775.7197072728113</v>
      </c>
      <c r="G87" s="19">
        <f>SUM(G5,G6,G13,G33,G46)</f>
        <v>35.286246671520828</v>
      </c>
    </row>
    <row r="88" spans="1:7" s="24" customFormat="1" ht="21.75" customHeight="1" x14ac:dyDescent="0.2">
      <c r="A88" s="23" t="s">
        <v>108</v>
      </c>
      <c r="B88" s="25">
        <f>SUM(B4,B19,B24,B26, B28,B29,B32,B37,B39,B41,B42,B47,B49)</f>
        <v>36513.673842100005</v>
      </c>
      <c r="C88" s="25">
        <f>SUM(C4,C19,C24,C28,C29,C32,C37,C39,C41,C42,C47,C49)</f>
        <v>33839.137445514782</v>
      </c>
      <c r="D88" s="25">
        <f>SUM(D4,D19,D24,D28,D29,D32,D37,D39,D41,D42,D47,D49)</f>
        <v>19097.1440310709</v>
      </c>
      <c r="E88" s="25">
        <f>SUM(E4,E19,E24,E28,E29,E32,E37,E39,E41,E42,E47,E49)</f>
        <v>11180.012627708702</v>
      </c>
      <c r="F88" s="25">
        <f>SUM(F4,F19,F24,F28,F29,F32,F37,F39,F41,F42,F47,F49)</f>
        <v>3306.989297098617</v>
      </c>
      <c r="G88" s="25">
        <f>SUM(G4,G19,G24,G28,G29,G32,G37,G39,G41,G42,G47,G49)</f>
        <v>105.10333387862569</v>
      </c>
    </row>
    <row r="89" spans="1:7" s="26" customFormat="1" ht="24.75" customHeight="1" x14ac:dyDescent="0.2">
      <c r="A89" s="28" t="s">
        <v>111</v>
      </c>
      <c r="B89" s="27">
        <f>SUM(B18,B20, B21,B22,B23,B27,B35)</f>
        <v>7542.8040814640008</v>
      </c>
      <c r="C89" s="27">
        <f>SUM(C18,C20, C21,C22,C23,C27,C35)</f>
        <v>10021.697745005651</v>
      </c>
      <c r="D89" s="27">
        <f>SUM(D18,D20, D21,D22,D23,D27,D35)</f>
        <v>6376.1205138565992</v>
      </c>
      <c r="E89" s="27">
        <f>SUM(E18,E20, E21,E22,E23,E27,E35)</f>
        <v>27782.694359525914</v>
      </c>
      <c r="F89" s="27">
        <f>SUM(F18,F20, F21,F22,F23,F27,F35)</f>
        <v>2336.4862657495487</v>
      </c>
      <c r="G89" s="27">
        <f>SUM(G18,G20, G21,G22,G23,G27,G35)</f>
        <v>2.5639802403392271</v>
      </c>
    </row>
    <row r="90" spans="1:7" s="30" customFormat="1" ht="23.25" customHeight="1" x14ac:dyDescent="0.2">
      <c r="A90" s="30" t="s">
        <v>109</v>
      </c>
      <c r="B90" s="31">
        <f>SUM(B8,B10, B25)</f>
        <v>18805.199540789999</v>
      </c>
      <c r="C90" s="31">
        <f>SUM(C8,C10, C25)</f>
        <v>15734.662398324001</v>
      </c>
      <c r="D90" s="31">
        <f>SUM(D8,D10, D25)</f>
        <v>3275.9999174380009</v>
      </c>
      <c r="E90" s="31">
        <f>SUM(E8,E10, E25)</f>
        <v>651.22678843749998</v>
      </c>
      <c r="F90" s="31">
        <f>SUM(F8,F10, F25)</f>
        <v>409.49503143283215</v>
      </c>
      <c r="G90" s="31">
        <f>SUM(G8,G10, G25)</f>
        <v>3.6107831592913406</v>
      </c>
    </row>
    <row r="91" spans="1:7" s="32" customFormat="1" ht="24" customHeight="1" x14ac:dyDescent="0.2">
      <c r="A91" s="32" t="s">
        <v>110</v>
      </c>
      <c r="B91" s="33">
        <f>SUM(B30,B34, B36,B38,B44)</f>
        <v>1063.6257000000001</v>
      </c>
      <c r="C91" s="33">
        <f>SUM(C30,C34, C36,C38,C44)</f>
        <v>74.580055859999987</v>
      </c>
      <c r="D91" s="33">
        <f>SUM(D30,D34, D36,D38,D44)</f>
        <v>752.73038955899995</v>
      </c>
      <c r="E91" s="33">
        <f>SUM(E30,E34, E36,E38,E44)</f>
        <v>2708.7826073200004</v>
      </c>
      <c r="F91" s="33">
        <f>SUM(F30,F34, F36,F38,F44)</f>
        <v>338.18866183414832</v>
      </c>
      <c r="G91" s="33">
        <f>SUM(G30,G34, G36,G38,G44)</f>
        <v>1.4914187745727001</v>
      </c>
    </row>
    <row r="92" spans="1:7" s="34" customFormat="1" ht="22.5" customHeight="1" x14ac:dyDescent="0.2">
      <c r="A92" s="34" t="s">
        <v>112</v>
      </c>
      <c r="B92" s="35">
        <f>SUM(B9,B11, B15,B31,B43)</f>
        <v>16115.800596872999</v>
      </c>
      <c r="C92" s="35">
        <f>SUM(C9,C11, C15,C31,C43)</f>
        <v>5431.6149581141408</v>
      </c>
      <c r="D92" s="35">
        <f>SUM(D9,D11, D15,D31,D43)</f>
        <v>5201.9966384083245</v>
      </c>
      <c r="E92" s="35">
        <f>SUM(E9,E11, E15,E31,E43)</f>
        <v>30330.413559627159</v>
      </c>
      <c r="F92" s="35">
        <f>SUM(F9,F11, F15,F31,F43)</f>
        <v>5503.2609903649709</v>
      </c>
      <c r="G92" s="35">
        <f>SUM(G9,G11, G15,G31,G43)</f>
        <v>33.902948527642245</v>
      </c>
    </row>
    <row r="93" spans="1:7" s="21" customFormat="1" ht="21" customHeight="1" x14ac:dyDescent="0.2">
      <c r="A93" s="21" t="s">
        <v>113</v>
      </c>
      <c r="B93" s="22">
        <f>SUM(B17,B40,B48)</f>
        <v>1746.2354825099999</v>
      </c>
      <c r="C93" s="22">
        <f>SUM(C17,C40,C48)</f>
        <v>234.77832519360001</v>
      </c>
      <c r="D93" s="22">
        <f>SUM(D17,D40,D48)</f>
        <v>581.71661967739999</v>
      </c>
      <c r="E93" s="22">
        <f>SUM(E17,E40,E48)</f>
        <v>14749.383255933928</v>
      </c>
      <c r="F93" s="22">
        <f>SUM(F17,F40,F48)</f>
        <v>1575.8338743632803</v>
      </c>
      <c r="G93" s="22">
        <f>SUM(G17,G40,G48)</f>
        <v>8.6201926105285747</v>
      </c>
    </row>
    <row r="94" spans="1:7" ht="23.25" customHeight="1" x14ac:dyDescent="0.2"/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table2</vt:lpstr>
      <vt:lpstr>Table 2.1</vt:lpstr>
      <vt:lpstr>Table 2.2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 Yang</dc:creator>
  <cp:lastModifiedBy>Carey Jang</cp:lastModifiedBy>
  <dcterms:created xsi:type="dcterms:W3CDTF">2021-02-27T07:59:19Z</dcterms:created>
  <dcterms:modified xsi:type="dcterms:W3CDTF">2021-02-28T01:13:01Z</dcterms:modified>
</cp:coreProperties>
</file>